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165" windowWidth="7680" windowHeight="8175" activeTab="0"/>
  </bookViews>
  <sheets>
    <sheet name="申込一覧表A" sheetId="1" r:id="rId1"/>
    <sheet name="総体" sheetId="2" r:id="rId2"/>
    <sheet name="新人" sheetId="3" r:id="rId3"/>
    <sheet name="学年別" sheetId="4" r:id="rId4"/>
    <sheet name="データ取得" sheetId="5" r:id="rId5"/>
    <sheet name="初期設定" sheetId="6" r:id="rId6"/>
  </sheets>
  <definedNames>
    <definedName name="_xlnm._FilterDatabase" localSheetId="4" hidden="1">'データ取得'!$A$1:$AA$105</definedName>
    <definedName name="CRITERIA" localSheetId="4">'データ取得'!$AI$1:$AT$2</definedName>
    <definedName name="EXTRACT" localSheetId="4">'データ取得'!$AI$3:$AT$10</definedName>
    <definedName name="gakkou">'初期設定'!$D$3:$G$44</definedName>
    <definedName name="kyougi">'初期設定'!$A$3:$B$39</definedName>
    <definedName name="_xlnm.Print_Area" localSheetId="3">'学年別'!$A$1:$G$33</definedName>
    <definedName name="_xlnm.Print_Area" localSheetId="5">'初期設定'!$A$1:$G$69</definedName>
    <definedName name="_xlnm.Print_Area" localSheetId="2">'新人'!$A$2:$C$31</definedName>
    <definedName name="_xlnm.Print_Area" localSheetId="0">'申込一覧表A'!$A$1:$AJ$119</definedName>
    <definedName name="_xlnm.Print_Area" localSheetId="1">'総体'!$A$2:$C$32</definedName>
    <definedName name="学校">'初期設定'!$D$4:$I$57</definedName>
    <definedName name="競技">'初期設定'!$A$3:$B$91</definedName>
  </definedNames>
  <calcPr fullCalcOnLoad="1"/>
</workbook>
</file>

<file path=xl/sharedStrings.xml><?xml version="1.0" encoding="utf-8"?>
<sst xmlns="http://schemas.openxmlformats.org/spreadsheetml/2006/main" count="907" uniqueCount="536">
  <si>
    <t>氏　　名</t>
  </si>
  <si>
    <t>ﾌﾘｶﾞﾅ</t>
  </si>
  <si>
    <t>学 校 名</t>
  </si>
  <si>
    <t>所 在 地</t>
  </si>
  <si>
    <t>電話</t>
  </si>
  <si>
    <t>種目1</t>
  </si>
  <si>
    <t>種目2</t>
  </si>
  <si>
    <t>種目3</t>
  </si>
  <si>
    <t>所属団体名</t>
  </si>
  <si>
    <t>002</t>
  </si>
  <si>
    <t>100m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</si>
  <si>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</si>
  <si>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</si>
  <si>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</si>
  <si>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</si>
  <si>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</si>
  <si>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</si>
  <si>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</si>
  <si>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</si>
  <si>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</si>
  <si>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</si>
  <si>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</si>
  <si>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</si>
  <si>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10000m</t>
  </si>
  <si>
    <t>034</t>
  </si>
  <si>
    <t>110mH</t>
  </si>
  <si>
    <t>044</t>
  </si>
  <si>
    <t>100mH</t>
  </si>
  <si>
    <t>046</t>
  </si>
  <si>
    <t>060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</si>
  <si>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</si>
  <si>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</si>
  <si>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</si>
  <si>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</si>
  <si>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</si>
  <si>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</si>
  <si>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</si>
  <si>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</si>
  <si>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084</t>
  </si>
  <si>
    <t>087</t>
  </si>
  <si>
    <t>088</t>
  </si>
  <si>
    <t>090</t>
  </si>
  <si>
    <t>092</t>
  </si>
  <si>
    <t>093</t>
  </si>
  <si>
    <t>韮崎市若宮町三丁目２－１</t>
  </si>
  <si>
    <t>0551-22-2415</t>
  </si>
  <si>
    <t>韮崎市竜岡町若尾新田５０－１</t>
  </si>
  <si>
    <t>0551-22-1531</t>
  </si>
  <si>
    <t>甲府市美咲二丁目１３－４４</t>
  </si>
  <si>
    <t>055-253-3525</t>
  </si>
  <si>
    <t>甲府市中小河原町２２２</t>
  </si>
  <si>
    <t>055-241-3191</t>
  </si>
  <si>
    <t>055-276-2611</t>
  </si>
  <si>
    <t>055-282-1163</t>
  </si>
  <si>
    <t>南巨摩郡増穂町最勝寺１３７２</t>
  </si>
  <si>
    <t>0556-22-3185</t>
  </si>
  <si>
    <t>西八代郡市川大門町１７３３－２</t>
  </si>
  <si>
    <t>055-272-1161</t>
  </si>
  <si>
    <t>0556-37-0686</t>
  </si>
  <si>
    <t>南巨摩郡身延町梅平１２０１－２</t>
  </si>
  <si>
    <t>055-262-2135</t>
  </si>
  <si>
    <t>山梨市一町田中１０６２</t>
  </si>
  <si>
    <t>0553-22-2321</t>
  </si>
  <si>
    <t>山梨市上神内川１９４</t>
  </si>
  <si>
    <t>0553-22-1621</t>
  </si>
  <si>
    <t>塩山市三日市場４４０－１</t>
  </si>
  <si>
    <t>0553-33-2542</t>
  </si>
  <si>
    <t>大月市大月二丁目１１－２０</t>
  </si>
  <si>
    <t>0554-22-3125</t>
  </si>
  <si>
    <t>0554-43-2101</t>
  </si>
  <si>
    <t>都留市四日市場９０９</t>
  </si>
  <si>
    <t>0554-43-4375</t>
  </si>
  <si>
    <t>0555-22-2540</t>
  </si>
  <si>
    <t>富士吉田市新西原一丁目２３－１</t>
  </si>
  <si>
    <t>甲府市下飯田四丁目１－１</t>
  </si>
  <si>
    <t>055-228-5161</t>
  </si>
  <si>
    <t>甲府市酒折一丁目１７－１</t>
  </si>
  <si>
    <t>055-237-6931</t>
  </si>
  <si>
    <t>0555-73-2511</t>
  </si>
  <si>
    <t>甲府市上今井町３００</t>
  </si>
  <si>
    <t>055-241-7511</t>
  </si>
  <si>
    <t>大月短大附属高等学校</t>
  </si>
  <si>
    <t>大月市御太刀一丁目１６－２</t>
  </si>
  <si>
    <t>甲陵高等学校</t>
  </si>
  <si>
    <t>0551-32-3050</t>
  </si>
  <si>
    <t>北都留郡上野原町八ツ沢５５５</t>
  </si>
  <si>
    <t>0554-62-4510</t>
  </si>
  <si>
    <t>中巨摩郡昭和町西条３０００</t>
  </si>
  <si>
    <t>055-275-6177</t>
  </si>
  <si>
    <t>055-284-3031</t>
  </si>
  <si>
    <t>甲府市下飯田一丁目９－１</t>
  </si>
  <si>
    <t>055-223-3101</t>
  </si>
  <si>
    <t>山梨英和高等学校</t>
  </si>
  <si>
    <t>甲府市愛宕町１１２</t>
  </si>
  <si>
    <t>055-252-6184</t>
  </si>
  <si>
    <t>甲府市青沼三丁目１０－１</t>
  </si>
  <si>
    <t>055-233-0127</t>
  </si>
  <si>
    <t>身延山高等学校</t>
  </si>
  <si>
    <t>駿台甲府高等学校</t>
  </si>
  <si>
    <t>甲府市塩部二丁目８－１</t>
  </si>
  <si>
    <t>055-253-6211</t>
  </si>
  <si>
    <t>山梨学院大附属高等学校</t>
  </si>
  <si>
    <t>甲府市酒折三丁目３－１</t>
  </si>
  <si>
    <t>東海大学甲府高等学校</t>
  </si>
  <si>
    <t>甲府市金竹町１－１</t>
  </si>
  <si>
    <t>055-227-1111</t>
  </si>
  <si>
    <t>日本大学明誠高等学校</t>
  </si>
  <si>
    <t>北都留郡上野原町上野原３２００</t>
  </si>
  <si>
    <t>0554-62-5161</t>
  </si>
  <si>
    <t>帝京第三高等学校</t>
  </si>
  <si>
    <t>北巨摩郡小淵沢町２１４８</t>
  </si>
  <si>
    <t>0551-36-2411</t>
  </si>
  <si>
    <t>富士学苑高等学校</t>
  </si>
  <si>
    <t>富士吉田市緑ヶ丘一丁目１－１</t>
  </si>
  <si>
    <t>0555-22-0696</t>
  </si>
  <si>
    <t>日本航空高等学校</t>
  </si>
  <si>
    <t>0551-28-3355</t>
  </si>
  <si>
    <t>富士吉田市下吉田２０７５－２</t>
  </si>
  <si>
    <t>電　話</t>
  </si>
  <si>
    <t>住　　所</t>
  </si>
  <si>
    <t>種　目</t>
  </si>
  <si>
    <t>0551-20-4025</t>
  </si>
  <si>
    <t>富士北稜高等学校</t>
  </si>
  <si>
    <t>南アルプス市小笠原１５００－２</t>
  </si>
  <si>
    <t>笛吹市石和町市部３</t>
  </si>
  <si>
    <t>南都留郡富士河口湖町船津６６６３－１</t>
  </si>
  <si>
    <t>北杜市長坂町長坂上条２００３</t>
  </si>
  <si>
    <t>南アルプス市上今諏訪１１８０</t>
  </si>
  <si>
    <t>甲斐市双葉町宇津谷４４５</t>
  </si>
  <si>
    <t>北杜市長坂町渋沢１００７－１９</t>
  </si>
  <si>
    <t>055-252-4896</t>
  </si>
  <si>
    <t>南巨摩郡身延町三沢２４１７</t>
  </si>
  <si>
    <t>0556-62-1045</t>
  </si>
  <si>
    <t>都留市上谷５－７－１</t>
  </si>
  <si>
    <t>055-22-4161</t>
  </si>
  <si>
    <t>0554-22-6255</t>
  </si>
  <si>
    <t>南巨摩郡身延町身延３５６７</t>
  </si>
  <si>
    <t>0556-62-3500</t>
  </si>
  <si>
    <t>055-224-1600</t>
  </si>
  <si>
    <t>【 大 会 名 】</t>
  </si>
  <si>
    <t>盲</t>
  </si>
  <si>
    <t>ろう</t>
  </si>
  <si>
    <t>甲府養護</t>
  </si>
  <si>
    <t>甲府市下飯田二丁目10-2</t>
  </si>
  <si>
    <t>055-226-3361</t>
  </si>
  <si>
    <t>山梨市大野1009</t>
  </si>
  <si>
    <t>0553-22-1378</t>
  </si>
  <si>
    <t>甲府市下飯田二丁目10-3</t>
  </si>
  <si>
    <t>055-226-3322</t>
  </si>
  <si>
    <t>韮崎市旭町上條南割3313-1</t>
  </si>
  <si>
    <t>0551-22-6131</t>
  </si>
  <si>
    <t>南アルプス市有野2739</t>
  </si>
  <si>
    <t>055-285-1750</t>
  </si>
  <si>
    <t>大月市富浜町宮谷1497</t>
  </si>
  <si>
    <t>0554-23-1943</t>
  </si>
  <si>
    <t>南都留郡河口湖町船津字剣丸尾6663-1</t>
  </si>
  <si>
    <t>0555-72-5161</t>
  </si>
  <si>
    <t>甲府市東光寺二丁目25-1</t>
  </si>
  <si>
    <t>055-223-6355</t>
  </si>
  <si>
    <t>db</t>
  </si>
  <si>
    <t>n1</t>
  </si>
  <si>
    <t>n2</t>
  </si>
  <si>
    <t>sx</t>
  </si>
  <si>
    <t>kc</t>
  </si>
  <si>
    <t>mc</t>
  </si>
  <si>
    <t>s1</t>
  </si>
  <si>
    <t>s2</t>
  </si>
  <si>
    <t>s3</t>
  </si>
  <si>
    <t/>
  </si>
  <si>
    <t>甲陵　</t>
  </si>
  <si>
    <t>富士北稜　</t>
  </si>
  <si>
    <t>山梨英和　</t>
  </si>
  <si>
    <t>身延山　</t>
  </si>
  <si>
    <t>駿台甲府　</t>
  </si>
  <si>
    <t>帝京第三　</t>
  </si>
  <si>
    <t>富士学苑　</t>
  </si>
  <si>
    <t>日本航空　</t>
  </si>
  <si>
    <t>甲府商業　</t>
  </si>
  <si>
    <t>大月　</t>
  </si>
  <si>
    <t>山梨学院附属　</t>
  </si>
  <si>
    <t>東海大甲府　</t>
  </si>
  <si>
    <t>日大明誠　</t>
  </si>
  <si>
    <t>韮崎　</t>
  </si>
  <si>
    <t>韮崎工業　</t>
  </si>
  <si>
    <t>甲府第一　</t>
  </si>
  <si>
    <t>甲府南　</t>
  </si>
  <si>
    <t>甲府工業　</t>
  </si>
  <si>
    <t>農林　</t>
  </si>
  <si>
    <t>巨摩　</t>
  </si>
  <si>
    <t>増穂商業　</t>
  </si>
  <si>
    <t>市川　</t>
  </si>
  <si>
    <t>峡南　</t>
  </si>
  <si>
    <t>身延　</t>
  </si>
  <si>
    <t>石和　</t>
  </si>
  <si>
    <t>山梨園芸　</t>
  </si>
  <si>
    <t>日川　</t>
  </si>
  <si>
    <t>山梨　</t>
  </si>
  <si>
    <t>塩山　</t>
  </si>
  <si>
    <t>都留　</t>
  </si>
  <si>
    <t>谷村工業　</t>
  </si>
  <si>
    <t>桂　</t>
  </si>
  <si>
    <t>吉田　</t>
  </si>
  <si>
    <t>甲府西　</t>
  </si>
  <si>
    <t>甲府東　</t>
  </si>
  <si>
    <t>富士河口湖　</t>
  </si>
  <si>
    <t>甲府城西　</t>
  </si>
  <si>
    <t>上野原　</t>
  </si>
  <si>
    <t>甲府昭和　</t>
  </si>
  <si>
    <t>白根　</t>
  </si>
  <si>
    <t>北杜　</t>
  </si>
  <si>
    <t>ﾆﾗｻｷ</t>
  </si>
  <si>
    <t>ﾆﾗｻｷｺｳｷﾞｮｳ</t>
  </si>
  <si>
    <t>ｺｳﾌｲﾁ</t>
  </si>
  <si>
    <t>ｺｳﾌﾐﾅﾐ</t>
  </si>
  <si>
    <t>ｺｳﾌｺｳｷﾞｮｳ</t>
  </si>
  <si>
    <t>ﾉｳﾘﾝ</t>
  </si>
  <si>
    <t>ｺﾏ</t>
  </si>
  <si>
    <t>ﾏｽﾎｼｮｳｷﾞｮｳ</t>
  </si>
  <si>
    <t>ｲﾁｶﾜ</t>
  </si>
  <si>
    <t>ｷｮｳﾅﾝ</t>
  </si>
  <si>
    <t>ﾐﾉﾌﾞ</t>
  </si>
  <si>
    <t>ｲｻﾜ</t>
  </si>
  <si>
    <t>ﾔﾏﾅｼｴﾝｹﾞｲ</t>
  </si>
  <si>
    <t>ﾋｶﾜ</t>
  </si>
  <si>
    <t>ﾔﾏﾅｼｴﾝｹﾞｲ</t>
  </si>
  <si>
    <t>ｴﾝｻﾞﾝ</t>
  </si>
  <si>
    <t>ﾂﾙ</t>
  </si>
  <si>
    <t>ﾔﾑﾗｺｳｷﾞｮｳ</t>
  </si>
  <si>
    <t>ｶﾂﾗ</t>
  </si>
  <si>
    <t>ﾖｼﾀﾞ</t>
  </si>
  <si>
    <t>ｺｳﾌﾆｼ</t>
  </si>
  <si>
    <t>ｺｳﾌﾋｶﾞｼ</t>
  </si>
  <si>
    <t>ﾌｼﾞｶﾜｷﾞﾂｺ</t>
  </si>
  <si>
    <t>ｺｳﾌｼﾞｮｳｻｲ</t>
  </si>
  <si>
    <t>ｺｳﾌｼｮｳｷﾞｮｳ</t>
  </si>
  <si>
    <t>ｵｵﾂｷ</t>
  </si>
  <si>
    <t>ｺｳﾘｮｳ</t>
  </si>
  <si>
    <t>ｳｴﾉﾊﾗ</t>
  </si>
  <si>
    <t>ｺｳﾌｼｮｳﾜ</t>
  </si>
  <si>
    <t>ｼﾗﾈ</t>
  </si>
  <si>
    <t>ﾎｸﾄ</t>
  </si>
  <si>
    <t>ﾌｼﾞﾎｸﾘｮｳ</t>
  </si>
  <si>
    <t>ﾔﾏﾅｼｴｲﾜ</t>
  </si>
  <si>
    <t>ﾐﾉﾌﾞｻﾝ</t>
  </si>
  <si>
    <t>ｽﾝﾀﾞｲｺｳﾌ</t>
  </si>
  <si>
    <t>ﾔﾏﾅｼｶﾞｸｲﾝﾀﾞｲﾌｿﾞｸ</t>
  </si>
  <si>
    <t>ﾄｳｶｲﾀﾞｲｺｳﾌ</t>
  </si>
  <si>
    <t>ﾆﾁﾀﾞｲﾒｲｾｲ</t>
  </si>
  <si>
    <t>ﾃｲｷｮｳﾀﾞｲｻﾝ</t>
  </si>
  <si>
    <t>ﾌｼﾞｶﾞｸｴﾝ</t>
  </si>
  <si>
    <t>ﾆﾎﾝｺｳｸｳ</t>
  </si>
  <si>
    <t>ﾓｳ</t>
  </si>
  <si>
    <t>ﾛｳ</t>
  </si>
  <si>
    <t>ﾔﾏﾅｼﾀﾞｲ</t>
  </si>
  <si>
    <t>ﾂﾙﾌﾞﾝｶﾀﾞｲ</t>
  </si>
  <si>
    <t>ﾔﾏﾅｼｶﾞｸｲﾝﾀﾞｲ</t>
  </si>
  <si>
    <t>ﾃｲｷｮｳｶｶﾞｸ</t>
  </si>
  <si>
    <t>帝京科学大</t>
  </si>
  <si>
    <t>山梨学院大</t>
  </si>
  <si>
    <t>都留文科大</t>
  </si>
  <si>
    <t>山梨大</t>
  </si>
  <si>
    <t>大会名</t>
  </si>
  <si>
    <t>種　目　別　　　　参　加　人　数　一　覧　表</t>
  </si>
  <si>
    <t>高　校　総　合　体　育　大　会</t>
  </si>
  <si>
    <t>女　　子</t>
  </si>
  <si>
    <t>男　　子</t>
  </si>
  <si>
    <t>４×１００ｍ</t>
  </si>
  <si>
    <t>ハンマー投</t>
  </si>
  <si>
    <t>混成競技</t>
  </si>
  <si>
    <t>学校名</t>
  </si>
  <si>
    <t>走　高　跳</t>
  </si>
  <si>
    <t>棒　高　跳</t>
  </si>
  <si>
    <t>走　幅　跳</t>
  </si>
  <si>
    <t>三　段　跳</t>
  </si>
  <si>
    <t>砲　丸　投</t>
  </si>
  <si>
    <t>円　盤　投</t>
  </si>
  <si>
    <t>槍　投</t>
  </si>
  <si>
    <t>韮崎高等学校</t>
  </si>
  <si>
    <t>韮崎工業高等学校</t>
  </si>
  <si>
    <t>甲府第一高等学校</t>
  </si>
  <si>
    <t>甲府南高等学校</t>
  </si>
  <si>
    <t>甲府工業高等学校</t>
  </si>
  <si>
    <t>巨摩高等学校</t>
  </si>
  <si>
    <t>増穂商業高等学校</t>
  </si>
  <si>
    <t>市川高等学校</t>
  </si>
  <si>
    <t>峡南高等学校</t>
  </si>
  <si>
    <t>身延高等学校</t>
  </si>
  <si>
    <t>山梨高等学校</t>
  </si>
  <si>
    <t>塩山高等学校</t>
  </si>
  <si>
    <t>都留高等学校</t>
  </si>
  <si>
    <t>谷村工業高等学校</t>
  </si>
  <si>
    <t>桂高等学校</t>
  </si>
  <si>
    <t>吉田高等学校</t>
  </si>
  <si>
    <t>甲府西高等学校</t>
  </si>
  <si>
    <t>甲府東高等学校</t>
  </si>
  <si>
    <t>富士河口湖高等学校</t>
  </si>
  <si>
    <t>甲府商業高等学校</t>
  </si>
  <si>
    <t>上野原高等学校</t>
  </si>
  <si>
    <t>甲府昭和高等学校</t>
  </si>
  <si>
    <t>白根高等学校</t>
  </si>
  <si>
    <t>北杜高等学校</t>
  </si>
  <si>
    <t>002</t>
  </si>
  <si>
    <t>003</t>
  </si>
  <si>
    <t>005</t>
  </si>
  <si>
    <t>006</t>
  </si>
  <si>
    <t>008</t>
  </si>
  <si>
    <t>010</t>
  </si>
  <si>
    <t>011</t>
  </si>
  <si>
    <t>060</t>
  </si>
  <si>
    <t>044</t>
  </si>
  <si>
    <t>034</t>
  </si>
  <si>
    <t>037</t>
  </si>
  <si>
    <t>046</t>
  </si>
  <si>
    <t>053</t>
  </si>
  <si>
    <t>601</t>
  </si>
  <si>
    <t>603</t>
  </si>
  <si>
    <t>071</t>
  </si>
  <si>
    <t>072</t>
  </si>
  <si>
    <t>073</t>
  </si>
  <si>
    <t>074</t>
  </si>
  <si>
    <t>084</t>
  </si>
  <si>
    <t>087</t>
  </si>
  <si>
    <t>088</t>
  </si>
  <si>
    <t>090</t>
  </si>
  <si>
    <t>093</t>
  </si>
  <si>
    <t>210</t>
  </si>
  <si>
    <t>202</t>
  </si>
  <si>
    <t>所属ｺｰﾄﾞ</t>
  </si>
  <si>
    <t>校 長 名</t>
  </si>
  <si>
    <t>［</t>
  </si>
  <si>
    <t>顧 問 名</t>
  </si>
  <si>
    <t>学年</t>
  </si>
  <si>
    <t>性</t>
  </si>
  <si>
    <t>No</t>
  </si>
  <si>
    <t>ｺｰﾄﾞ</t>
  </si>
  <si>
    <t>ｺｰﾄﾞ</t>
  </si>
  <si>
    <t>所属ｺｰﾄﾞ</t>
  </si>
  <si>
    <t>所属ｺｰﾄﾞ</t>
  </si>
  <si>
    <t>１００ｍ</t>
  </si>
  <si>
    <t>２００ｍ</t>
  </si>
  <si>
    <t>４００ｍ</t>
  </si>
  <si>
    <t>８００ｍ</t>
  </si>
  <si>
    <t>１５００ｍ</t>
  </si>
  <si>
    <t>３０００ｍ</t>
  </si>
  <si>
    <t>５０００ｍ</t>
  </si>
  <si>
    <t>１００ｍＨ</t>
  </si>
  <si>
    <t>１１０ｍＨ</t>
  </si>
  <si>
    <t>４００ｍＨ</t>
  </si>
  <si>
    <t>３０００ｍＳＣ</t>
  </si>
  <si>
    <t>４×４００ｍ</t>
  </si>
  <si>
    <t>参加実人数</t>
  </si>
  <si>
    <t>種　目　数</t>
  </si>
  <si>
    <t>２１種目</t>
  </si>
  <si>
    <t>１７種目</t>
  </si>
  <si>
    <t>高　校　新　人　大　会</t>
  </si>
  <si>
    <t>２０種目</t>
  </si>
  <si>
    <r>
      <t>09</t>
    </r>
    <r>
      <rPr>
        <sz val="14"/>
        <rFont val="ＭＳ 明朝"/>
        <family val="1"/>
      </rPr>
      <t>2</t>
    </r>
  </si>
  <si>
    <r>
      <t>08</t>
    </r>
    <r>
      <rPr>
        <sz val="14"/>
        <rFont val="ＭＳ 明朝"/>
        <family val="1"/>
      </rPr>
      <t>6</t>
    </r>
  </si>
  <si>
    <t>甲府市塩部二丁目７－１</t>
  </si>
  <si>
    <t xml:space="preserve"> 大会申込一覧表</t>
  </si>
  <si>
    <t>の種目は</t>
  </si>
  <si>
    <t>実施しない種目です。</t>
  </si>
  <si>
    <t>甲斐市西八幡４５３３</t>
  </si>
  <si>
    <t>学　年　別　・　1　年　生　大　会</t>
  </si>
  <si>
    <t>２･３年(Ａ)</t>
  </si>
  <si>
    <t xml:space="preserve"> １年(Ｂ)</t>
  </si>
  <si>
    <t>共通</t>
  </si>
  <si>
    <t>５種目</t>
  </si>
  <si>
    <t>６種目</t>
  </si>
  <si>
    <t>601</t>
  </si>
  <si>
    <t>086</t>
  </si>
  <si>
    <r>
      <t>0</t>
    </r>
    <r>
      <rPr>
        <sz val="14"/>
        <rFont val="ＭＳ 明朝"/>
        <family val="1"/>
      </rPr>
      <t>02</t>
    </r>
  </si>
  <si>
    <t>山梨農林高等学校</t>
  </si>
  <si>
    <t>002</t>
  </si>
  <si>
    <t>003</t>
  </si>
  <si>
    <t>005</t>
  </si>
  <si>
    <t>006</t>
  </si>
  <si>
    <t>008</t>
  </si>
  <si>
    <t>011</t>
  </si>
  <si>
    <t>061</t>
  </si>
  <si>
    <t>034</t>
  </si>
  <si>
    <t>037</t>
  </si>
  <si>
    <t>053</t>
  </si>
  <si>
    <t>601</t>
  </si>
  <si>
    <t>603</t>
  </si>
  <si>
    <t>071</t>
  </si>
  <si>
    <t>072</t>
  </si>
  <si>
    <t>073</t>
  </si>
  <si>
    <t>074</t>
  </si>
  <si>
    <t>086</t>
  </si>
  <si>
    <t>087</t>
  </si>
  <si>
    <t>090</t>
  </si>
  <si>
    <t>092</t>
  </si>
  <si>
    <t>210</t>
  </si>
  <si>
    <t>002</t>
  </si>
  <si>
    <t>010</t>
  </si>
  <si>
    <t>060</t>
  </si>
  <si>
    <t>044</t>
  </si>
  <si>
    <t>046</t>
  </si>
  <si>
    <t>084</t>
  </si>
  <si>
    <t>088</t>
  </si>
  <si>
    <t>093</t>
  </si>
  <si>
    <t>202</t>
  </si>
  <si>
    <t>かえで支援</t>
  </si>
  <si>
    <t>あけぼの支援</t>
  </si>
  <si>
    <t>わかば支援</t>
  </si>
  <si>
    <t>やまびこ支援</t>
  </si>
  <si>
    <t>ふじざくら支援</t>
  </si>
  <si>
    <t>ｶｴﾃﾞｼｴﾝ</t>
  </si>
  <si>
    <t>ｺｳﾌｼｴﾝ</t>
  </si>
  <si>
    <t>ｱｹﾎﾞﾉｼｴﾝ</t>
  </si>
  <si>
    <t>ﾜｶﾊﾞｼｴﾝ</t>
  </si>
  <si>
    <t>ﾔﾏﾋﾞｺｼｴﾝ</t>
  </si>
  <si>
    <t>ﾌｼﾞｻﾞｸﾗｼｴﾝ</t>
  </si>
  <si>
    <t>分</t>
  </si>
  <si>
    <t>秒</t>
  </si>
  <si>
    <t>１種目　　記録　　</t>
  </si>
  <si>
    <t>２種目　　記録</t>
  </si>
  <si>
    <t>３種目　　記録</t>
  </si>
  <si>
    <t>60m</t>
  </si>
  <si>
    <t>1000m</t>
  </si>
  <si>
    <t>60mH</t>
  </si>
  <si>
    <t>80mH</t>
  </si>
  <si>
    <t>3000mW</t>
  </si>
  <si>
    <t>5000mW</t>
  </si>
  <si>
    <t>10000mW</t>
  </si>
  <si>
    <t>4X100mR</t>
  </si>
  <si>
    <t>4X200mR</t>
  </si>
  <si>
    <t>4X400mR</t>
  </si>
  <si>
    <t>やり投(700g)</t>
  </si>
  <si>
    <t>110mH中　</t>
  </si>
  <si>
    <t>400mH女</t>
  </si>
  <si>
    <t>400mH男</t>
  </si>
  <si>
    <t>3000mSC女</t>
  </si>
  <si>
    <t>3000mSC男</t>
  </si>
  <si>
    <t>gaku</t>
  </si>
  <si>
    <t>002</t>
  </si>
  <si>
    <t>003</t>
  </si>
  <si>
    <t>005</t>
  </si>
  <si>
    <t>006</t>
  </si>
  <si>
    <t>008</t>
  </si>
  <si>
    <t>011</t>
  </si>
  <si>
    <t>061</t>
  </si>
  <si>
    <t>034</t>
  </si>
  <si>
    <t>037</t>
  </si>
  <si>
    <t>053</t>
  </si>
  <si>
    <t>601</t>
  </si>
  <si>
    <t>603</t>
  </si>
  <si>
    <t>071</t>
  </si>
  <si>
    <t>072</t>
  </si>
  <si>
    <t>073</t>
  </si>
  <si>
    <t>074</t>
  </si>
  <si>
    <t>086</t>
  </si>
  <si>
    <t>087</t>
  </si>
  <si>
    <t>090</t>
  </si>
  <si>
    <t>092</t>
  </si>
  <si>
    <t>210</t>
  </si>
  <si>
    <t>002</t>
  </si>
  <si>
    <t>003</t>
  </si>
  <si>
    <t>010</t>
  </si>
  <si>
    <t>060</t>
  </si>
  <si>
    <t>044</t>
  </si>
  <si>
    <t>046</t>
  </si>
  <si>
    <t>084</t>
  </si>
  <si>
    <t>088</t>
  </si>
  <si>
    <t>093</t>
  </si>
  <si>
    <t>202</t>
  </si>
  <si>
    <t>５０００ｍＷ</t>
  </si>
  <si>
    <t>１００００ｍ</t>
  </si>
  <si>
    <t>人数を入力して提出をして下さい。</t>
  </si>
  <si>
    <t>s4</t>
  </si>
  <si>
    <t>s5</t>
  </si>
  <si>
    <t>No</t>
  </si>
  <si>
    <t>ｺｰﾄﾞ</t>
  </si>
  <si>
    <t>]</t>
  </si>
  <si>
    <t>ボール投</t>
  </si>
  <si>
    <t>ｽｴｰﾃﾞﾝﾘﾚｰ</t>
  </si>
  <si>
    <t>113</t>
  </si>
  <si>
    <t>砲丸投(4.0kg)</t>
  </si>
  <si>
    <t>砲丸投(5.0kg)</t>
  </si>
  <si>
    <t>砲丸投(6.0kg)</t>
  </si>
  <si>
    <t>砲丸投(7.26kg)</t>
  </si>
  <si>
    <t>円盤投(1.75kg)</t>
  </si>
  <si>
    <t>円盤投(2.0kg)</t>
  </si>
  <si>
    <t>ﾊﾝﾏｰ投(6.0kg)</t>
  </si>
  <si>
    <t>ﾊﾝﾏｰ投(7.26kg）</t>
  </si>
  <si>
    <t>やり投(800g)</t>
  </si>
  <si>
    <t>十種競技　</t>
  </si>
  <si>
    <t>八種競技　</t>
  </si>
  <si>
    <t>四種競技</t>
  </si>
  <si>
    <t>円盤投(1.0kg)</t>
  </si>
  <si>
    <t>ﾊﾝﾏｰ投(4.0kg)</t>
  </si>
  <si>
    <t>やり投(600g)</t>
  </si>
  <si>
    <t>七種競技　</t>
  </si>
  <si>
    <t>競技ｺｰﾄﾞ</t>
  </si>
  <si>
    <t>１種目　　　　記録　　</t>
  </si>
  <si>
    <t>tm</t>
  </si>
  <si>
    <t>種目4</t>
  </si>
  <si>
    <t>４種目（400mR） 記録</t>
  </si>
  <si>
    <t>５種目（1600mR）　記録</t>
  </si>
  <si>
    <t>NO.1</t>
  </si>
  <si>
    <t>NO.2</t>
  </si>
  <si>
    <t>NO.3</t>
  </si>
  <si>
    <t>kiroku</t>
  </si>
  <si>
    <t xml:space="preserve">kiroku </t>
  </si>
  <si>
    <t>4X100mRB</t>
  </si>
  <si>
    <t>学校ｺｰﾄﾞ</t>
  </si>
  <si>
    <t>種 目 ・ 学 校 （所 属）コ ー ド 一 覧 表</t>
  </si>
  <si>
    <t>4X400mRB</t>
  </si>
  <si>
    <t>4X400mRC</t>
  </si>
  <si>
    <t>4X100mRC</t>
  </si>
  <si>
    <t>ｍ</t>
  </si>
  <si>
    <t>種目5</t>
  </si>
  <si>
    <t>甲府支援</t>
  </si>
  <si>
    <t>笛吹高等学校</t>
  </si>
  <si>
    <t>８種目</t>
  </si>
  <si>
    <t>４種目</t>
  </si>
  <si>
    <t>110mJH</t>
  </si>
  <si>
    <t>100mH</t>
  </si>
  <si>
    <t>100mYH</t>
  </si>
  <si>
    <t>138</t>
  </si>
  <si>
    <t>144</t>
  </si>
  <si>
    <t>申込種目数</t>
  </si>
  <si>
    <t>リレー参加数</t>
  </si>
  <si>
    <t>m</t>
  </si>
  <si>
    <t>m</t>
  </si>
  <si>
    <t>甲斐清和高等学校</t>
  </si>
  <si>
    <t>甲斐清和</t>
  </si>
  <si>
    <t>ｶｲｾｲｶ</t>
  </si>
  <si>
    <t>日川高等学校</t>
  </si>
  <si>
    <t>甲府城西高等学校</t>
  </si>
  <si>
    <t>Ｈ２５は種目を把握していませんのでこの表は使わないで下さい。</t>
  </si>
  <si>
    <t>第66回山梨県高等学校総合体育大会陸上競技</t>
  </si>
  <si>
    <t>都留興譲館高等学校</t>
  </si>
  <si>
    <t>都留市上谷５－７－１</t>
  </si>
  <si>
    <t>0554-43-2101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</si>
</sst>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  <numFmt numFmtId="178" formatCode="0.0"/>
    <numFmt numFmtId="179" formatCode="0_);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7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14"/>
      <color indexed="8"/>
      <name val="ＭＳ 明朝"/>
      <family val="1"/>
    </font>
    <font>
      <b/>
      <sz val="20"/>
      <name val="ＭＳ 明朝"/>
      <family val="1"/>
    </font>
    <font>
      <sz val="7"/>
      <name val="ＭＳ 明朝"/>
      <family val="1"/>
    </font>
    <font>
      <sz val="11"/>
      <color indexed="8"/>
      <name val="ＭＳ 明朝"/>
      <family val="1"/>
    </font>
    <font>
      <u val="single"/>
      <sz val="7"/>
      <color indexed="12"/>
      <name val="ＭＳ 明朝"/>
      <family val="1"/>
    </font>
    <font>
      <u val="single"/>
      <sz val="7"/>
      <color indexed="36"/>
      <name val="ＭＳ 明朝"/>
      <family val="1"/>
    </font>
    <font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明朝"/>
      <family val="1"/>
    </font>
    <font>
      <sz val="18"/>
      <name val="ＭＳ 明朝"/>
      <family val="1"/>
    </font>
    <font>
      <sz val="16"/>
      <name val="ＭＳ 明朝"/>
      <family val="1"/>
    </font>
    <font>
      <b/>
      <sz val="18"/>
      <name val="ＭＳ 明朝"/>
      <family val="1"/>
    </font>
    <font>
      <b/>
      <sz val="18"/>
      <color indexed="8"/>
      <name val="ＭＳ 明朝"/>
      <family val="1"/>
    </font>
    <font>
      <sz val="14"/>
      <color indexed="59"/>
      <name val="ＭＳ 明朝"/>
      <family val="1"/>
    </font>
    <font>
      <sz val="14"/>
      <color indexed="10"/>
      <name val="ＭＳ 明朝"/>
      <family val="1"/>
    </font>
    <font>
      <sz val="12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</fills>
  <borders count="7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5" fillId="30" borderId="4" applyNumberFormat="0" applyAlignment="0" applyProtection="0"/>
    <xf numFmtId="0" fontId="10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244">
    <xf numFmtId="1" fontId="0" fillId="0" borderId="0" xfId="0" applyAlignment="1">
      <alignment/>
    </xf>
    <xf numFmtId="1" fontId="3" fillId="0" borderId="10" xfId="0" applyNumberFormat="1" applyFont="1" applyFill="1" applyBorder="1" applyAlignment="1" applyProtection="1">
      <alignment horizontal="left"/>
      <protection/>
    </xf>
    <xf numFmtId="1" fontId="3" fillId="0" borderId="10" xfId="0" applyNumberFormat="1" applyFont="1" applyFill="1" applyBorder="1" applyAlignment="1" applyProtection="1">
      <alignment/>
      <protection/>
    </xf>
    <xf numFmtId="1" fontId="3" fillId="0" borderId="0" xfId="0" applyFont="1" applyFill="1" applyAlignment="1">
      <alignment/>
    </xf>
    <xf numFmtId="49" fontId="3" fillId="0" borderId="11" xfId="0" applyNumberFormat="1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Fill="1" applyAlignment="1" applyProtection="1">
      <alignment horizontal="right"/>
      <protection/>
    </xf>
    <xf numFmtId="1" fontId="3" fillId="0" borderId="0" xfId="0" applyNumberFormat="1" applyFont="1" applyFill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3" fillId="0" borderId="10" xfId="0" applyNumberFormat="1" applyFont="1" applyFill="1" applyBorder="1" applyAlignment="1" applyProtection="1">
      <alignment horizontal="left"/>
      <protection/>
    </xf>
    <xf numFmtId="1" fontId="3" fillId="0" borderId="12" xfId="0" applyNumberFormat="1" applyFont="1" applyFill="1" applyBorder="1" applyAlignment="1" applyProtection="1">
      <alignment/>
      <protection/>
    </xf>
    <xf numFmtId="1" fontId="3" fillId="0" borderId="13" xfId="0" applyNumberFormat="1" applyFont="1" applyFill="1" applyBorder="1" applyAlignment="1" applyProtection="1">
      <alignment/>
      <protection/>
    </xf>
    <xf numFmtId="1" fontId="3" fillId="0" borderId="14" xfId="0" applyNumberFormat="1" applyFont="1" applyFill="1" applyBorder="1" applyAlignment="1" applyProtection="1">
      <alignment/>
      <protection/>
    </xf>
    <xf numFmtId="1" fontId="5" fillId="0" borderId="0" xfId="0" applyNumberFormat="1" applyFont="1" applyFill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>
      <alignment/>
    </xf>
    <xf numFmtId="1" fontId="3" fillId="0" borderId="0" xfId="0" applyFont="1" applyFill="1" applyBorder="1" applyAlignment="1">
      <alignment/>
    </xf>
    <xf numFmtId="1" fontId="5" fillId="0" borderId="0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 horizontal="left"/>
      <protection/>
    </xf>
    <xf numFmtId="1" fontId="3" fillId="0" borderId="11" xfId="0" applyNumberFormat="1" applyFont="1" applyFill="1" applyBorder="1" applyAlignment="1" applyProtection="1">
      <alignment horizontal="left"/>
      <protection/>
    </xf>
    <xf numFmtId="1" fontId="3" fillId="0" borderId="11" xfId="0" applyFont="1" applyFill="1" applyBorder="1" applyAlignment="1">
      <alignment/>
    </xf>
    <xf numFmtId="1" fontId="3" fillId="0" borderId="11" xfId="0" applyNumberFormat="1" applyFont="1" applyFill="1" applyBorder="1" applyAlignment="1" applyProtection="1">
      <alignment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49" fontId="3" fillId="0" borderId="11" xfId="0" applyNumberFormat="1" applyFont="1" applyFill="1" applyBorder="1" applyAlignment="1">
      <alignment/>
    </xf>
    <xf numFmtId="49" fontId="3" fillId="0" borderId="10" xfId="0" applyNumberFormat="1" applyFont="1" applyFill="1" applyBorder="1" applyAlignment="1" applyProtection="1">
      <alignment horizontal="right"/>
      <protection/>
    </xf>
    <xf numFmtId="1" fontId="0" fillId="0" borderId="15" xfId="0" applyBorder="1" applyAlignment="1">
      <alignment vertical="center"/>
    </xf>
    <xf numFmtId="1" fontId="0" fillId="0" borderId="0" xfId="0" applyAlignment="1">
      <alignment vertical="center"/>
    </xf>
    <xf numFmtId="1" fontId="0" fillId="0" borderId="15" xfId="0" applyNumberFormat="1" applyBorder="1" applyAlignment="1" applyProtection="1">
      <alignment horizontal="left" vertical="center"/>
      <protection/>
    </xf>
    <xf numFmtId="1" fontId="0" fillId="0" borderId="16" xfId="0" applyNumberFormat="1" applyBorder="1" applyAlignment="1" applyProtection="1">
      <alignment horizontal="left" vertical="center"/>
      <protection/>
    </xf>
    <xf numFmtId="1" fontId="0" fillId="0" borderId="17" xfId="0" applyNumberFormat="1" applyBorder="1" applyAlignment="1" applyProtection="1">
      <alignment horizontal="left" vertical="center"/>
      <protection/>
    </xf>
    <xf numFmtId="1" fontId="0" fillId="0" borderId="17" xfId="0" applyNumberFormat="1" applyBorder="1" applyAlignment="1" applyProtection="1">
      <alignment horizontal="center" vertical="center"/>
      <protection/>
    </xf>
    <xf numFmtId="1" fontId="0" fillId="0" borderId="15" xfId="0" applyBorder="1" applyAlignment="1">
      <alignment horizontal="center" vertical="center"/>
    </xf>
    <xf numFmtId="1" fontId="0" fillId="0" borderId="17" xfId="0" applyBorder="1" applyAlignment="1">
      <alignment vertical="center"/>
    </xf>
    <xf numFmtId="1" fontId="0" fillId="0" borderId="17" xfId="0" applyNumberFormat="1" applyFill="1" applyBorder="1" applyAlignment="1" applyProtection="1">
      <alignment horizontal="center" vertical="center"/>
      <protection/>
    </xf>
    <xf numFmtId="1" fontId="0" fillId="0" borderId="17" xfId="0" applyFill="1" applyBorder="1" applyAlignment="1">
      <alignment horizontal="center" vertical="center"/>
    </xf>
    <xf numFmtId="1" fontId="6" fillId="0" borderId="0" xfId="0" applyFont="1" applyAlignment="1">
      <alignment vertical="center"/>
    </xf>
    <xf numFmtId="1" fontId="0" fillId="0" borderId="17" xfId="0" applyBorder="1" applyAlignment="1">
      <alignment horizontal="center" vertical="center"/>
    </xf>
    <xf numFmtId="1" fontId="0" fillId="0" borderId="17" xfId="0" applyNumberFormat="1" applyFill="1" applyBorder="1" applyAlignment="1" applyProtection="1">
      <alignment horizontal="left" vertical="center"/>
      <protection/>
    </xf>
    <xf numFmtId="1" fontId="0" fillId="0" borderId="17" xfId="0" applyFill="1" applyBorder="1" applyAlignment="1">
      <alignment vertical="center"/>
    </xf>
    <xf numFmtId="1" fontId="0" fillId="0" borderId="0" xfId="0" applyAlignment="1">
      <alignment horizontal="center" vertical="center"/>
    </xf>
    <xf numFmtId="1" fontId="0" fillId="32" borderId="0" xfId="0" applyFill="1" applyAlignment="1">
      <alignment/>
    </xf>
    <xf numFmtId="1" fontId="0" fillId="0" borderId="0" xfId="0" applyFill="1" applyAlignment="1">
      <alignment/>
    </xf>
    <xf numFmtId="1" fontId="0" fillId="33" borderId="0" xfId="0" applyFill="1" applyAlignment="1">
      <alignment/>
    </xf>
    <xf numFmtId="1" fontId="0" fillId="0" borderId="0" xfId="0" applyBorder="1" applyAlignment="1">
      <alignment/>
    </xf>
    <xf numFmtId="1" fontId="0" fillId="34" borderId="0" xfId="0" applyFill="1" applyAlignment="1">
      <alignment/>
    </xf>
    <xf numFmtId="1" fontId="0" fillId="0" borderId="0" xfId="0" applyAlignment="1">
      <alignment horizontal="left" vertical="center"/>
    </xf>
    <xf numFmtId="1" fontId="0" fillId="0" borderId="17" xfId="0" applyFill="1" applyBorder="1" applyAlignment="1">
      <alignment horizontal="left" vertical="center"/>
    </xf>
    <xf numFmtId="49" fontId="3" fillId="0" borderId="14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1" fontId="14" fillId="0" borderId="19" xfId="0" applyFont="1" applyBorder="1" applyAlignment="1">
      <alignment horizontal="right"/>
    </xf>
    <xf numFmtId="1" fontId="14" fillId="0" borderId="20" xfId="0" applyFont="1" applyBorder="1" applyAlignment="1">
      <alignment horizontal="right"/>
    </xf>
    <xf numFmtId="1" fontId="14" fillId="0" borderId="21" xfId="0" applyFont="1" applyBorder="1" applyAlignment="1">
      <alignment horizontal="right"/>
    </xf>
    <xf numFmtId="9" fontId="0" fillId="0" borderId="17" xfId="42" applyFont="1" applyFill="1" applyBorder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1" fontId="0" fillId="0" borderId="22" xfId="0" applyFill="1" applyBorder="1" applyAlignment="1">
      <alignment/>
    </xf>
    <xf numFmtId="1" fontId="0" fillId="0" borderId="23" xfId="0" applyFill="1" applyBorder="1" applyAlignment="1">
      <alignment/>
    </xf>
    <xf numFmtId="1" fontId="3" fillId="32" borderId="22" xfId="0" applyFont="1" applyFill="1" applyBorder="1" applyAlignment="1">
      <alignment/>
    </xf>
    <xf numFmtId="1" fontId="0" fillId="32" borderId="22" xfId="0" applyFill="1" applyBorder="1" applyAlignment="1">
      <alignment/>
    </xf>
    <xf numFmtId="1" fontId="14" fillId="0" borderId="24" xfId="0" applyFont="1" applyFill="1" applyBorder="1" applyAlignment="1">
      <alignment horizontal="right"/>
    </xf>
    <xf numFmtId="1" fontId="14" fillId="0" borderId="23" xfId="0" applyFont="1" applyFill="1" applyBorder="1" applyAlignment="1">
      <alignment horizontal="right"/>
    </xf>
    <xf numFmtId="1" fontId="0" fillId="0" borderId="25" xfId="0" applyBorder="1" applyAlignment="1">
      <alignment horizontal="center"/>
    </xf>
    <xf numFmtId="1" fontId="0" fillId="0" borderId="26" xfId="0" applyBorder="1" applyAlignment="1">
      <alignment horizontal="center"/>
    </xf>
    <xf numFmtId="1" fontId="13" fillId="0" borderId="27" xfId="0" applyFont="1" applyBorder="1" applyAlignment="1">
      <alignment horizontal="right"/>
    </xf>
    <xf numFmtId="1" fontId="13" fillId="0" borderId="28" xfId="0" applyFont="1" applyBorder="1" applyAlignment="1">
      <alignment horizontal="right"/>
    </xf>
    <xf numFmtId="1" fontId="0" fillId="0" borderId="22" xfId="0" applyBorder="1" applyAlignment="1">
      <alignment/>
    </xf>
    <xf numFmtId="1" fontId="0" fillId="0" borderId="29" xfId="0" applyBorder="1" applyAlignment="1">
      <alignment horizontal="center" vertical="center"/>
    </xf>
    <xf numFmtId="1" fontId="0" fillId="0" borderId="30" xfId="0" applyFill="1" applyBorder="1" applyAlignment="1">
      <alignment/>
    </xf>
    <xf numFmtId="1" fontId="0" fillId="0" borderId="29" xfId="0" applyFill="1" applyBorder="1" applyAlignment="1">
      <alignment/>
    </xf>
    <xf numFmtId="1" fontId="3" fillId="32" borderId="31" xfId="0" applyFont="1" applyFill="1" applyBorder="1" applyAlignment="1">
      <alignment/>
    </xf>
    <xf numFmtId="1" fontId="0" fillId="32" borderId="29" xfId="0" applyFill="1" applyBorder="1" applyAlignment="1">
      <alignment/>
    </xf>
    <xf numFmtId="1" fontId="0" fillId="0" borderId="26" xfId="0" applyFill="1" applyBorder="1" applyAlignment="1">
      <alignment/>
    </xf>
    <xf numFmtId="1" fontId="15" fillId="0" borderId="32" xfId="0" applyFont="1" applyBorder="1" applyAlignment="1">
      <alignment horizontal="center"/>
    </xf>
    <xf numFmtId="1" fontId="15" fillId="0" borderId="33" xfId="0" applyFont="1" applyBorder="1" applyAlignment="1">
      <alignment horizontal="center"/>
    </xf>
    <xf numFmtId="1" fontId="16" fillId="0" borderId="32" xfId="0" applyFont="1" applyBorder="1" applyAlignment="1">
      <alignment horizontal="center"/>
    </xf>
    <xf numFmtId="1" fontId="16" fillId="0" borderId="33" xfId="0" applyFont="1" applyBorder="1" applyAlignment="1">
      <alignment horizontal="center"/>
    </xf>
    <xf numFmtId="1" fontId="0" fillId="32" borderId="23" xfId="0" applyFill="1" applyBorder="1" applyAlignment="1">
      <alignment/>
    </xf>
    <xf numFmtId="1" fontId="0" fillId="32" borderId="26" xfId="0" applyFill="1" applyBorder="1" applyAlignment="1">
      <alignment/>
    </xf>
    <xf numFmtId="1" fontId="0" fillId="0" borderId="28" xfId="0" applyFill="1" applyBorder="1" applyAlignment="1" quotePrefix="1">
      <alignment/>
    </xf>
    <xf numFmtId="1" fontId="13" fillId="0" borderId="34" xfId="0" applyFont="1" applyBorder="1" applyAlignment="1">
      <alignment horizontal="center" vertical="center"/>
    </xf>
    <xf numFmtId="1" fontId="13" fillId="0" borderId="11" xfId="0" applyFont="1" applyBorder="1" applyAlignment="1">
      <alignment horizontal="right"/>
    </xf>
    <xf numFmtId="1" fontId="0" fillId="0" borderId="35" xfId="0" applyBorder="1" applyAlignment="1">
      <alignment horizontal="center" vertical="center"/>
    </xf>
    <xf numFmtId="1" fontId="0" fillId="0" borderId="35" xfId="0" applyBorder="1" applyAlignment="1">
      <alignment horizontal="center" vertical="center" shrinkToFit="1"/>
    </xf>
    <xf numFmtId="1" fontId="0" fillId="0" borderId="36" xfId="0" applyBorder="1" applyAlignment="1">
      <alignment horizontal="center" vertical="center"/>
    </xf>
    <xf numFmtId="1" fontId="0" fillId="0" borderId="25" xfId="0" applyFont="1" applyBorder="1" applyAlignment="1">
      <alignment horizontal="center"/>
    </xf>
    <xf numFmtId="1" fontId="0" fillId="0" borderId="37" xfId="0" applyFont="1" applyBorder="1" applyAlignment="1">
      <alignment horizontal="center"/>
    </xf>
    <xf numFmtId="1" fontId="0" fillId="0" borderId="26" xfId="0" applyFont="1" applyBorder="1" applyAlignment="1">
      <alignment horizontal="center"/>
    </xf>
    <xf numFmtId="1" fontId="0" fillId="0" borderId="38" xfId="0" applyFont="1" applyFill="1" applyBorder="1" applyAlignment="1">
      <alignment horizontal="center"/>
    </xf>
    <xf numFmtId="49" fontId="0" fillId="0" borderId="0" xfId="0" applyNumberFormat="1" applyFont="1" applyFill="1" applyAlignment="1">
      <alignment/>
    </xf>
    <xf numFmtId="1" fontId="17" fillId="0" borderId="32" xfId="0" applyFont="1" applyFill="1" applyBorder="1" applyAlignment="1">
      <alignment horizontal="center" vertical="center"/>
    </xf>
    <xf numFmtId="1" fontId="17" fillId="0" borderId="22" xfId="0" applyFont="1" applyFill="1" applyBorder="1" applyAlignment="1">
      <alignment horizontal="center" vertical="center"/>
    </xf>
    <xf numFmtId="1" fontId="17" fillId="0" borderId="17" xfId="0" applyFont="1" applyFill="1" applyBorder="1" applyAlignment="1">
      <alignment horizontal="center" vertical="center"/>
    </xf>
    <xf numFmtId="1" fontId="17" fillId="0" borderId="29" xfId="0" applyFont="1" applyFill="1" applyBorder="1" applyAlignment="1">
      <alignment horizontal="center" vertical="center"/>
    </xf>
    <xf numFmtId="1" fontId="18" fillId="0" borderId="17" xfId="0" applyFont="1" applyFill="1" applyBorder="1" applyAlignment="1">
      <alignment horizontal="center" vertical="center"/>
    </xf>
    <xf numFmtId="1" fontId="0" fillId="0" borderId="11" xfId="0" applyBorder="1" applyAlignment="1">
      <alignment/>
    </xf>
    <xf numFmtId="49" fontId="0" fillId="33" borderId="0" xfId="0" applyNumberFormat="1" applyFill="1" applyAlignment="1">
      <alignment/>
    </xf>
    <xf numFmtId="1" fontId="0" fillId="0" borderId="0" xfId="0" applyNumberFormat="1" applyBorder="1" applyAlignment="1">
      <alignment/>
    </xf>
    <xf numFmtId="1" fontId="0" fillId="0" borderId="17" xfId="0" applyBorder="1" applyAlignment="1">
      <alignment horizontal="left" vertical="center"/>
    </xf>
    <xf numFmtId="176" fontId="0" fillId="0" borderId="0" xfId="0" applyNumberFormat="1" applyAlignment="1">
      <alignment horizontal="left" vertical="center"/>
    </xf>
    <xf numFmtId="1" fontId="0" fillId="0" borderId="15" xfId="0" applyBorder="1" applyAlignment="1">
      <alignment horizontal="left" vertical="center"/>
    </xf>
    <xf numFmtId="1" fontId="6" fillId="0" borderId="0" xfId="0" applyFont="1" applyAlignment="1">
      <alignment/>
    </xf>
    <xf numFmtId="1" fontId="3" fillId="0" borderId="18" xfId="0" applyNumberFormat="1" applyFont="1" applyFill="1" applyBorder="1" applyAlignment="1" applyProtection="1">
      <alignment horizontal="center"/>
      <protection/>
    </xf>
    <xf numFmtId="49" fontId="3" fillId="0" borderId="39" xfId="0" applyNumberFormat="1" applyFont="1" applyFill="1" applyBorder="1" applyAlignment="1" applyProtection="1">
      <alignment horizontal="center"/>
      <protection/>
    </xf>
    <xf numFmtId="49" fontId="3" fillId="0" borderId="40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Fill="1" applyBorder="1" applyAlignment="1" applyProtection="1">
      <alignment horizontal="center"/>
      <protection/>
    </xf>
    <xf numFmtId="49" fontId="3" fillId="0" borderId="41" xfId="0" applyNumberFormat="1" applyFont="1" applyFill="1" applyBorder="1" applyAlignment="1">
      <alignment horizontal="center"/>
    </xf>
    <xf numFmtId="1" fontId="3" fillId="0" borderId="42" xfId="0" applyNumberFormat="1" applyFont="1" applyFill="1" applyBorder="1" applyAlignment="1" applyProtection="1">
      <alignment/>
      <protection/>
    </xf>
    <xf numFmtId="49" fontId="3" fillId="0" borderId="42" xfId="0" applyNumberFormat="1" applyFont="1" applyFill="1" applyBorder="1" applyAlignment="1" applyProtection="1">
      <alignment/>
      <protection/>
    </xf>
    <xf numFmtId="1" fontId="3" fillId="0" borderId="43" xfId="0" applyNumberFormat="1" applyFont="1" applyFill="1" applyBorder="1" applyAlignment="1" applyProtection="1">
      <alignment/>
      <protection/>
    </xf>
    <xf numFmtId="1" fontId="3" fillId="0" borderId="44" xfId="0" applyNumberFormat="1" applyFont="1" applyFill="1" applyBorder="1" applyAlignment="1" applyProtection="1">
      <alignment/>
      <protection/>
    </xf>
    <xf numFmtId="1" fontId="3" fillId="0" borderId="45" xfId="0" applyNumberFormat="1" applyFont="1" applyFill="1" applyBorder="1" applyAlignment="1" applyProtection="1">
      <alignment/>
      <protection/>
    </xf>
    <xf numFmtId="1" fontId="3" fillId="0" borderId="46" xfId="0" applyNumberFormat="1" applyFont="1" applyFill="1" applyBorder="1" applyAlignment="1" applyProtection="1">
      <alignment/>
      <protection/>
    </xf>
    <xf numFmtId="49" fontId="3" fillId="0" borderId="47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176" fontId="0" fillId="0" borderId="15" xfId="0" applyNumberFormat="1" applyBorder="1" applyAlignment="1">
      <alignment horizontal="left" vertical="center" shrinkToFit="1"/>
    </xf>
    <xf numFmtId="49" fontId="19" fillId="0" borderId="16" xfId="0" applyNumberFormat="1" applyFont="1" applyBorder="1" applyAlignment="1" applyProtection="1">
      <alignment horizontal="left" vertical="center"/>
      <protection/>
    </xf>
    <xf numFmtId="49" fontId="19" fillId="0" borderId="16" xfId="0" applyNumberFormat="1" applyFont="1" applyBorder="1" applyAlignment="1">
      <alignment horizontal="left" vertical="center"/>
    </xf>
    <xf numFmtId="49" fontId="19" fillId="0" borderId="17" xfId="0" applyNumberFormat="1" applyFont="1" applyBorder="1" applyAlignment="1" applyProtection="1">
      <alignment horizontal="left" vertical="center"/>
      <protection/>
    </xf>
    <xf numFmtId="0" fontId="19" fillId="0" borderId="17" xfId="0" applyNumberFormat="1" applyFont="1" applyBorder="1" applyAlignment="1" applyProtection="1">
      <alignment horizontal="left" vertical="center"/>
      <protection/>
    </xf>
    <xf numFmtId="1" fontId="19" fillId="0" borderId="17" xfId="0" applyFont="1" applyBorder="1" applyAlignment="1">
      <alignment horizontal="left" vertical="center"/>
    </xf>
    <xf numFmtId="0" fontId="20" fillId="0" borderId="17" xfId="0" applyNumberFormat="1" applyFont="1" applyBorder="1" applyAlignment="1" applyProtection="1">
      <alignment horizontal="left" vertical="center"/>
      <protection/>
    </xf>
    <xf numFmtId="1" fontId="20" fillId="0" borderId="17" xfId="0" applyFont="1" applyBorder="1" applyAlignment="1">
      <alignment horizontal="left" vertical="center"/>
    </xf>
    <xf numFmtId="1" fontId="21" fillId="0" borderId="17" xfId="0" applyFont="1" applyBorder="1" applyAlignment="1">
      <alignment horizontal="left" vertical="center"/>
    </xf>
    <xf numFmtId="176" fontId="20" fillId="0" borderId="17" xfId="0" applyNumberFormat="1" applyFont="1" applyBorder="1" applyAlignment="1">
      <alignment horizontal="left" vertical="center"/>
    </xf>
    <xf numFmtId="49" fontId="3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49" fontId="3" fillId="0" borderId="48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Border="1" applyAlignment="1" applyProtection="1">
      <alignment horizontal="left"/>
      <protection/>
    </xf>
    <xf numFmtId="1" fontId="8" fillId="0" borderId="0" xfId="0" applyNumberFormat="1" applyFont="1" applyFill="1" applyBorder="1" applyAlignment="1" applyProtection="1">
      <alignment horizontal="left" vertical="center"/>
      <protection/>
    </xf>
    <xf numFmtId="1" fontId="3" fillId="0" borderId="0" xfId="0" applyNumberFormat="1" applyFont="1" applyFill="1" applyBorder="1" applyAlignment="1">
      <alignment/>
    </xf>
    <xf numFmtId="1" fontId="3" fillId="0" borderId="49" xfId="0" applyNumberFormat="1" applyFont="1" applyFill="1" applyBorder="1" applyAlignment="1" applyProtection="1">
      <alignment/>
      <protection/>
    </xf>
    <xf numFmtId="1" fontId="3" fillId="0" borderId="50" xfId="0" applyNumberFormat="1" applyFont="1" applyFill="1" applyBorder="1" applyAlignment="1" applyProtection="1">
      <alignment/>
      <protection/>
    </xf>
    <xf numFmtId="0" fontId="0" fillId="0" borderId="17" xfId="0" applyNumberFormat="1" applyFont="1" applyBorder="1" applyAlignment="1" applyProtection="1">
      <alignment horizontal="left" vertical="center"/>
      <protection/>
    </xf>
    <xf numFmtId="1" fontId="0" fillId="0" borderId="24" xfId="0" applyBorder="1" applyAlignment="1">
      <alignment/>
    </xf>
    <xf numFmtId="1" fontId="14" fillId="0" borderId="22" xfId="0" applyFont="1" applyFill="1" applyBorder="1" applyAlignment="1">
      <alignment horizontal="right"/>
    </xf>
    <xf numFmtId="49" fontId="3" fillId="0" borderId="50" xfId="0" applyNumberFormat="1" applyFont="1" applyFill="1" applyBorder="1" applyAlignment="1" applyProtection="1">
      <alignment/>
      <protection/>
    </xf>
    <xf numFmtId="49" fontId="3" fillId="0" borderId="51" xfId="0" applyNumberFormat="1" applyFont="1" applyFill="1" applyBorder="1" applyAlignment="1" applyProtection="1">
      <alignment horizontal="center"/>
      <protection/>
    </xf>
    <xf numFmtId="1" fontId="0" fillId="0" borderId="44" xfId="0" applyFont="1" applyBorder="1" applyAlignment="1" applyProtection="1">
      <alignment/>
      <protection locked="0"/>
    </xf>
    <xf numFmtId="1" fontId="0" fillId="0" borderId="44" xfId="0" applyNumberFormat="1" applyFont="1" applyBorder="1" applyAlignment="1" applyProtection="1">
      <alignment horizontal="left"/>
      <protection locked="0"/>
    </xf>
    <xf numFmtId="1" fontId="3" fillId="0" borderId="44" xfId="0" applyNumberFormat="1" applyFont="1" applyFill="1" applyBorder="1" applyAlignment="1" applyProtection="1">
      <alignment horizontal="left"/>
      <protection locked="0"/>
    </xf>
    <xf numFmtId="176" fontId="3" fillId="0" borderId="44" xfId="0" applyNumberFormat="1" applyFont="1" applyFill="1" applyBorder="1" applyAlignment="1" applyProtection="1">
      <alignment horizontal="center"/>
      <protection locked="0"/>
    </xf>
    <xf numFmtId="1" fontId="3" fillId="0" borderId="44" xfId="0" applyNumberFormat="1" applyFont="1" applyFill="1" applyBorder="1" applyAlignment="1" applyProtection="1">
      <alignment/>
      <protection locked="0"/>
    </xf>
    <xf numFmtId="0" fontId="3" fillId="0" borderId="43" xfId="0" applyNumberFormat="1" applyFont="1" applyFill="1" applyBorder="1" applyAlignment="1" applyProtection="1">
      <alignment/>
      <protection locked="0"/>
    </xf>
    <xf numFmtId="1" fontId="0" fillId="0" borderId="42" xfId="0" applyFont="1" applyBorder="1" applyAlignment="1" applyProtection="1">
      <alignment/>
      <protection locked="0"/>
    </xf>
    <xf numFmtId="1" fontId="0" fillId="0" borderId="42" xfId="0" applyNumberFormat="1" applyFont="1" applyBorder="1" applyAlignment="1" applyProtection="1">
      <alignment horizontal="left"/>
      <protection locked="0"/>
    </xf>
    <xf numFmtId="1" fontId="3" fillId="0" borderId="42" xfId="0" applyNumberFormat="1" applyFont="1" applyFill="1" applyBorder="1" applyAlignment="1" applyProtection="1">
      <alignment horizontal="left"/>
      <protection locked="0"/>
    </xf>
    <xf numFmtId="176" fontId="3" fillId="0" borderId="42" xfId="0" applyNumberFormat="1" applyFont="1" applyFill="1" applyBorder="1" applyAlignment="1" applyProtection="1">
      <alignment horizontal="center"/>
      <protection locked="0"/>
    </xf>
    <xf numFmtId="1" fontId="3" fillId="0" borderId="42" xfId="0" applyNumberFormat="1" applyFont="1" applyFill="1" applyBorder="1" applyAlignment="1" applyProtection="1">
      <alignment/>
      <protection locked="0"/>
    </xf>
    <xf numFmtId="0" fontId="3" fillId="0" borderId="45" xfId="0" applyNumberFormat="1" applyFont="1" applyFill="1" applyBorder="1" applyAlignment="1" applyProtection="1">
      <alignment/>
      <protection locked="0"/>
    </xf>
    <xf numFmtId="1" fontId="0" fillId="0" borderId="47" xfId="0" applyFont="1" applyBorder="1" applyAlignment="1" applyProtection="1">
      <alignment/>
      <protection locked="0"/>
    </xf>
    <xf numFmtId="1" fontId="0" fillId="0" borderId="47" xfId="0" applyNumberFormat="1" applyFont="1" applyBorder="1" applyAlignment="1" applyProtection="1">
      <alignment horizontal="left"/>
      <protection locked="0"/>
    </xf>
    <xf numFmtId="1" fontId="3" fillId="0" borderId="47" xfId="0" applyNumberFormat="1" applyFont="1" applyFill="1" applyBorder="1" applyAlignment="1" applyProtection="1">
      <alignment horizontal="left"/>
      <protection locked="0"/>
    </xf>
    <xf numFmtId="176" fontId="3" fillId="0" borderId="47" xfId="0" applyNumberFormat="1" applyFont="1" applyFill="1" applyBorder="1" applyAlignment="1" applyProtection="1">
      <alignment horizontal="center"/>
      <protection locked="0"/>
    </xf>
    <xf numFmtId="1" fontId="3" fillId="0" borderId="47" xfId="0" applyNumberFormat="1" applyFont="1" applyFill="1" applyBorder="1" applyAlignment="1" applyProtection="1">
      <alignment/>
      <protection locked="0"/>
    </xf>
    <xf numFmtId="0" fontId="3" fillId="0" borderId="46" xfId="0" applyNumberFormat="1" applyFont="1" applyFill="1" applyBorder="1" applyAlignment="1" applyProtection="1">
      <alignment/>
      <protection locked="0"/>
    </xf>
    <xf numFmtId="49" fontId="3" fillId="0" borderId="44" xfId="0" applyNumberFormat="1" applyFont="1" applyFill="1" applyBorder="1" applyAlignment="1" applyProtection="1">
      <alignment horizontal="right"/>
      <protection locked="0"/>
    </xf>
    <xf numFmtId="49" fontId="3" fillId="0" borderId="52" xfId="0" applyNumberFormat="1" applyFont="1" applyFill="1" applyBorder="1" applyAlignment="1" applyProtection="1">
      <alignment/>
      <protection locked="0"/>
    </xf>
    <xf numFmtId="49" fontId="3" fillId="0" borderId="42" xfId="0" applyNumberFormat="1" applyFont="1" applyFill="1" applyBorder="1" applyAlignment="1" applyProtection="1">
      <alignment horizontal="right"/>
      <protection locked="0"/>
    </xf>
    <xf numFmtId="49" fontId="3" fillId="0" borderId="53" xfId="0" applyNumberFormat="1" applyFont="1" applyFill="1" applyBorder="1" applyAlignment="1" applyProtection="1">
      <alignment/>
      <protection locked="0"/>
    </xf>
    <xf numFmtId="49" fontId="3" fillId="0" borderId="47" xfId="0" applyNumberFormat="1" applyFont="1" applyFill="1" applyBorder="1" applyAlignment="1" applyProtection="1">
      <alignment horizontal="right"/>
      <protection locked="0"/>
    </xf>
    <xf numFmtId="49" fontId="3" fillId="0" borderId="54" xfId="0" applyNumberFormat="1" applyFont="1" applyFill="1" applyBorder="1" applyAlignment="1" applyProtection="1">
      <alignment/>
      <protection locked="0"/>
    </xf>
    <xf numFmtId="49" fontId="3" fillId="0" borderId="44" xfId="0" applyNumberFormat="1" applyFont="1" applyFill="1" applyBorder="1" applyAlignment="1" applyProtection="1">
      <alignment/>
      <protection locked="0"/>
    </xf>
    <xf numFmtId="0" fontId="3" fillId="0" borderId="55" xfId="0" applyNumberFormat="1" applyFont="1" applyFill="1" applyBorder="1" applyAlignment="1" applyProtection="1">
      <alignment/>
      <protection locked="0"/>
    </xf>
    <xf numFmtId="49" fontId="3" fillId="0" borderId="42" xfId="0" applyNumberFormat="1" applyFont="1" applyFill="1" applyBorder="1" applyAlignment="1" applyProtection="1">
      <alignment/>
      <protection locked="0"/>
    </xf>
    <xf numFmtId="0" fontId="3" fillId="0" borderId="56" xfId="0" applyNumberFormat="1" applyFont="1" applyFill="1" applyBorder="1" applyAlignment="1" applyProtection="1">
      <alignment/>
      <protection locked="0"/>
    </xf>
    <xf numFmtId="49" fontId="3" fillId="0" borderId="47" xfId="0" applyNumberFormat="1" applyFont="1" applyFill="1" applyBorder="1" applyAlignment="1" applyProtection="1">
      <alignment/>
      <protection locked="0"/>
    </xf>
    <xf numFmtId="0" fontId="3" fillId="0" borderId="57" xfId="0" applyNumberFormat="1" applyFont="1" applyFill="1" applyBorder="1" applyAlignment="1" applyProtection="1">
      <alignment/>
      <protection locked="0"/>
    </xf>
    <xf numFmtId="1" fontId="3" fillId="0" borderId="0" xfId="0" applyNumberFormat="1" applyFont="1" applyFill="1" applyBorder="1" applyAlignment="1" applyProtection="1">
      <alignment/>
      <protection locked="0"/>
    </xf>
    <xf numFmtId="1" fontId="3" fillId="0" borderId="0" xfId="0" applyFont="1" applyFill="1" applyAlignment="1" applyProtection="1">
      <alignment/>
      <protection locked="0"/>
    </xf>
    <xf numFmtId="1" fontId="3" fillId="35" borderId="11" xfId="0" applyNumberFormat="1" applyFont="1" applyFill="1" applyBorder="1" applyAlignment="1" applyProtection="1">
      <alignment/>
      <protection locked="0"/>
    </xf>
    <xf numFmtId="1" fontId="3" fillId="0" borderId="52" xfId="0" applyNumberFormat="1" applyFont="1" applyFill="1" applyBorder="1" applyAlignment="1" applyProtection="1">
      <alignment/>
      <protection locked="0"/>
    </xf>
    <xf numFmtId="1" fontId="3" fillId="0" borderId="53" xfId="0" applyNumberFormat="1" applyFont="1" applyFill="1" applyBorder="1" applyAlignment="1" applyProtection="1">
      <alignment/>
      <protection locked="0"/>
    </xf>
    <xf numFmtId="1" fontId="3" fillId="0" borderId="54" xfId="0" applyNumberFormat="1" applyFont="1" applyFill="1" applyBorder="1" applyAlignment="1" applyProtection="1">
      <alignment/>
      <protection locked="0"/>
    </xf>
    <xf numFmtId="0" fontId="3" fillId="0" borderId="58" xfId="0" applyNumberFormat="1" applyFont="1" applyFill="1" applyBorder="1" applyAlignment="1" applyProtection="1">
      <alignment/>
      <protection locked="0"/>
    </xf>
    <xf numFmtId="49" fontId="3" fillId="0" borderId="48" xfId="0" applyNumberFormat="1" applyFont="1" applyFill="1" applyBorder="1" applyAlignment="1" applyProtection="1">
      <alignment/>
      <protection locked="0"/>
    </xf>
    <xf numFmtId="49" fontId="3" fillId="0" borderId="59" xfId="0" applyNumberFormat="1" applyFont="1" applyFill="1" applyBorder="1" applyAlignment="1" applyProtection="1">
      <alignment/>
      <protection locked="0"/>
    </xf>
    <xf numFmtId="0" fontId="3" fillId="0" borderId="60" xfId="0" applyNumberFormat="1" applyFont="1" applyFill="1" applyBorder="1" applyAlignment="1" applyProtection="1">
      <alignment/>
      <protection locked="0"/>
    </xf>
    <xf numFmtId="1" fontId="3" fillId="0" borderId="14" xfId="0" applyNumberFormat="1" applyFont="1" applyFill="1" applyBorder="1" applyAlignment="1" applyProtection="1">
      <alignment/>
      <protection locked="0"/>
    </xf>
    <xf numFmtId="1" fontId="3" fillId="32" borderId="0" xfId="0" applyNumberFormat="1" applyFont="1" applyFill="1" applyBorder="1" applyAlignment="1" applyProtection="1">
      <alignment/>
      <protection locked="0"/>
    </xf>
    <xf numFmtId="1" fontId="3" fillId="32" borderId="14" xfId="0" applyNumberFormat="1" applyFont="1" applyFill="1" applyBorder="1" applyAlignment="1" applyProtection="1">
      <alignment/>
      <protection locked="0"/>
    </xf>
    <xf numFmtId="1" fontId="3" fillId="0" borderId="40" xfId="0" applyNumberFormat="1" applyFont="1" applyFill="1" applyBorder="1" applyAlignment="1" applyProtection="1">
      <alignment/>
      <protection locked="0"/>
    </xf>
    <xf numFmtId="1" fontId="3" fillId="0" borderId="40" xfId="0" applyFont="1" applyFill="1" applyBorder="1" applyAlignment="1" applyProtection="1">
      <alignment/>
      <protection locked="0"/>
    </xf>
    <xf numFmtId="1" fontId="3" fillId="0" borderId="0" xfId="0" applyFont="1" applyFill="1" applyBorder="1" applyAlignment="1" applyProtection="1">
      <alignment/>
      <protection locked="0"/>
    </xf>
    <xf numFmtId="1" fontId="3" fillId="0" borderId="10" xfId="0" applyNumberFormat="1" applyFont="1" applyFill="1" applyBorder="1" applyAlignment="1" applyProtection="1">
      <alignment/>
      <protection locked="0"/>
    </xf>
    <xf numFmtId="1" fontId="3" fillId="0" borderId="10" xfId="0" applyFont="1" applyFill="1" applyBorder="1" applyAlignment="1" applyProtection="1">
      <alignment/>
      <protection locked="0"/>
    </xf>
    <xf numFmtId="49" fontId="3" fillId="0" borderId="61" xfId="0" applyNumberFormat="1" applyFont="1" applyFill="1" applyBorder="1" applyAlignment="1" applyProtection="1">
      <alignment/>
      <protection locked="0"/>
    </xf>
    <xf numFmtId="49" fontId="3" fillId="0" borderId="62" xfId="0" applyNumberFormat="1" applyFont="1" applyFill="1" applyBorder="1" applyAlignment="1" applyProtection="1">
      <alignment/>
      <protection locked="0"/>
    </xf>
    <xf numFmtId="49" fontId="3" fillId="0" borderId="63" xfId="0" applyNumberFormat="1" applyFont="1" applyFill="1" applyBorder="1" applyAlignment="1" applyProtection="1">
      <alignment/>
      <protection locked="0"/>
    </xf>
    <xf numFmtId="49" fontId="3" fillId="0" borderId="64" xfId="0" applyNumberFormat="1" applyFont="1" applyFill="1" applyBorder="1" applyAlignment="1" applyProtection="1">
      <alignment/>
      <protection locked="0"/>
    </xf>
    <xf numFmtId="1" fontId="17" fillId="0" borderId="32" xfId="0" applyFont="1" applyFill="1" applyBorder="1" applyAlignment="1" quotePrefix="1">
      <alignment horizontal="center" vertical="center"/>
    </xf>
    <xf numFmtId="1" fontId="17" fillId="0" borderId="33" xfId="0" applyFont="1" applyFill="1" applyBorder="1" applyAlignment="1">
      <alignment horizontal="center" vertical="center"/>
    </xf>
    <xf numFmtId="1" fontId="18" fillId="0" borderId="29" xfId="0" applyFont="1" applyFill="1" applyBorder="1" applyAlignment="1">
      <alignment horizontal="center" vertical="center"/>
    </xf>
    <xf numFmtId="1" fontId="17" fillId="0" borderId="20" xfId="0" applyFont="1" applyFill="1" applyBorder="1" applyAlignment="1">
      <alignment horizontal="center" vertical="center"/>
    </xf>
    <xf numFmtId="1" fontId="17" fillId="0" borderId="23" xfId="0" applyFont="1" applyFill="1" applyBorder="1" applyAlignment="1">
      <alignment horizontal="center" vertical="center"/>
    </xf>
    <xf numFmtId="1" fontId="17" fillId="0" borderId="25" xfId="0" applyFont="1" applyFill="1" applyBorder="1" applyAlignment="1">
      <alignment horizontal="center" vertical="center"/>
    </xf>
    <xf numFmtId="1" fontId="17" fillId="0" borderId="26" xfId="0" applyFont="1" applyFill="1" applyBorder="1" applyAlignment="1">
      <alignment horizontal="center" vertical="center"/>
    </xf>
    <xf numFmtId="1" fontId="0" fillId="0" borderId="44" xfId="0" applyNumberFormat="1" applyFont="1" applyBorder="1" applyAlignment="1" applyProtection="1">
      <alignment horizontal="left"/>
      <protection locked="0"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1" fontId="0" fillId="0" borderId="0" xfId="0" applyBorder="1" applyAlignment="1">
      <alignment horizontal="left" vertical="center"/>
    </xf>
    <xf numFmtId="49" fontId="3" fillId="0" borderId="65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1" fontId="0" fillId="0" borderId="11" xfId="0" applyBorder="1" applyAlignment="1">
      <alignment/>
    </xf>
    <xf numFmtId="1" fontId="3" fillId="0" borderId="10" xfId="0" applyNumberFormat="1" applyFont="1" applyFill="1" applyBorder="1" applyAlignment="1" applyProtection="1">
      <alignment/>
      <protection/>
    </xf>
    <xf numFmtId="1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9" fontId="3" fillId="0" borderId="11" xfId="0" applyNumberFormat="1" applyFont="1" applyFill="1" applyBorder="1" applyAlignment="1" applyProtection="1">
      <alignment/>
      <protection/>
    </xf>
    <xf numFmtId="0" fontId="0" fillId="0" borderId="11" xfId="0" applyNumberFormat="1" applyBorder="1" applyAlignment="1">
      <alignment/>
    </xf>
    <xf numFmtId="179" fontId="3" fillId="0" borderId="66" xfId="0" applyNumberFormat="1" applyFont="1" applyFill="1" applyBorder="1" applyAlignment="1" applyProtection="1">
      <alignment horizontal="left"/>
      <protection/>
    </xf>
    <xf numFmtId="179" fontId="0" fillId="0" borderId="66" xfId="0" applyNumberFormat="1" applyBorder="1" applyAlignment="1">
      <alignment/>
    </xf>
    <xf numFmtId="179" fontId="3" fillId="0" borderId="11" xfId="0" applyNumberFormat="1" applyFont="1" applyFill="1" applyBorder="1" applyAlignment="1" applyProtection="1">
      <alignment/>
      <protection/>
    </xf>
    <xf numFmtId="179" fontId="0" fillId="0" borderId="11" xfId="0" applyNumberFormat="1" applyBorder="1" applyAlignment="1">
      <alignment/>
    </xf>
    <xf numFmtId="1" fontId="0" fillId="0" borderId="11" xfId="0" applyBorder="1" applyAlignment="1" applyProtection="1">
      <alignment/>
      <protection locked="0"/>
    </xf>
    <xf numFmtId="1" fontId="0" fillId="0" borderId="10" xfId="0" applyBorder="1" applyAlignment="1" applyProtection="1">
      <alignment/>
      <protection/>
    </xf>
    <xf numFmtId="49" fontId="3" fillId="0" borderId="11" xfId="0" applyNumberFormat="1" applyFont="1" applyFill="1" applyBorder="1" applyAlignment="1" applyProtection="1">
      <alignment/>
      <protection locked="0"/>
    </xf>
    <xf numFmtId="1" fontId="0" fillId="0" borderId="11" xfId="0" applyBorder="1" applyAlignment="1" applyProtection="1">
      <alignment/>
      <protection locked="0"/>
    </xf>
    <xf numFmtId="49" fontId="3" fillId="0" borderId="66" xfId="0" applyNumberFormat="1" applyFont="1" applyFill="1" applyBorder="1" applyAlignment="1" applyProtection="1">
      <alignment horizontal="left"/>
      <protection locked="0"/>
    </xf>
    <xf numFmtId="1" fontId="0" fillId="0" borderId="66" xfId="0" applyBorder="1" applyAlignment="1" applyProtection="1">
      <alignment/>
      <protection locked="0"/>
    </xf>
    <xf numFmtId="1" fontId="11" fillId="0" borderId="67" xfId="0" applyFont="1" applyBorder="1" applyAlignment="1">
      <alignment horizontal="center"/>
    </xf>
    <xf numFmtId="1" fontId="0" fillId="0" borderId="68" xfId="0" applyBorder="1" applyAlignment="1">
      <alignment horizontal="center"/>
    </xf>
    <xf numFmtId="1" fontId="0" fillId="0" borderId="69" xfId="0" applyBorder="1" applyAlignment="1">
      <alignment horizontal="center"/>
    </xf>
    <xf numFmtId="1" fontId="13" fillId="0" borderId="70" xfId="0" applyFont="1" applyBorder="1" applyAlignment="1">
      <alignment horizontal="center" vertical="center"/>
    </xf>
    <xf numFmtId="1" fontId="0" fillId="0" borderId="71" xfId="0" applyBorder="1" applyAlignment="1">
      <alignment horizontal="center" vertical="center"/>
    </xf>
    <xf numFmtId="1" fontId="13" fillId="0" borderId="72" xfId="0" applyFont="1" applyBorder="1" applyAlignment="1">
      <alignment horizontal="center" vertical="center"/>
    </xf>
    <xf numFmtId="1" fontId="0" fillId="0" borderId="34" xfId="0" applyBorder="1" applyAlignment="1">
      <alignment horizontal="center" vertical="center"/>
    </xf>
    <xf numFmtId="1" fontId="11" fillId="0" borderId="68" xfId="0" applyFont="1" applyBorder="1" applyAlignment="1">
      <alignment horizontal="center"/>
    </xf>
    <xf numFmtId="1" fontId="11" fillId="0" borderId="69" xfId="0" applyFont="1" applyBorder="1" applyAlignment="1">
      <alignment horizontal="center"/>
    </xf>
    <xf numFmtId="1" fontId="13" fillId="0" borderId="73" xfId="0" applyFont="1" applyBorder="1" applyAlignment="1">
      <alignment horizontal="center" vertical="center"/>
    </xf>
    <xf numFmtId="1" fontId="0" fillId="0" borderId="73" xfId="0" applyBorder="1" applyAlignment="1">
      <alignment/>
    </xf>
    <xf numFmtId="1" fontId="0" fillId="0" borderId="71" xfId="0" applyBorder="1" applyAlignment="1">
      <alignment/>
    </xf>
    <xf numFmtId="1" fontId="0" fillId="0" borderId="74" xfId="0" applyBorder="1" applyAlignment="1">
      <alignment horizontal="center" vertical="center"/>
    </xf>
    <xf numFmtId="1" fontId="0" fillId="0" borderId="75" xfId="0" applyBorder="1" applyAlignment="1">
      <alignment horizontal="center" vertical="center"/>
    </xf>
    <xf numFmtId="1" fontId="0" fillId="0" borderId="76" xfId="0" applyBorder="1" applyAlignment="1">
      <alignment/>
    </xf>
    <xf numFmtId="1" fontId="0" fillId="0" borderId="77" xfId="0" applyBorder="1" applyAlignment="1">
      <alignment horizontal="center" vertical="center"/>
    </xf>
    <xf numFmtId="1" fontId="0" fillId="0" borderId="17" xfId="0" applyBorder="1" applyAlignment="1">
      <alignment horizontal="center"/>
    </xf>
    <xf numFmtId="1" fontId="0" fillId="0" borderId="29" xfId="0" applyBorder="1" applyAlignment="1">
      <alignment horizontal="center"/>
    </xf>
    <xf numFmtId="1" fontId="15" fillId="0" borderId="17" xfId="0" applyFont="1" applyBorder="1" applyAlignment="1">
      <alignment horizontal="center"/>
    </xf>
    <xf numFmtId="1" fontId="13" fillId="0" borderId="11" xfId="0" applyFont="1" applyBorder="1" applyAlignment="1">
      <alignment horizontal="center" vertical="center"/>
    </xf>
    <xf numFmtId="1" fontId="0" fillId="0" borderId="32" xfId="0" applyBorder="1" applyAlignment="1">
      <alignment horizontal="center"/>
    </xf>
    <xf numFmtId="1" fontId="0" fillId="0" borderId="33" xfId="0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AK119"/>
  <sheetViews>
    <sheetView showGridLines="0" tabSelected="1" zoomScale="75" zoomScaleNormal="75" zoomScaleSheetLayoutView="50" zoomScalePageLayoutView="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G6" sqref="G6"/>
    </sheetView>
  </sheetViews>
  <sheetFormatPr defaultColWidth="17.66015625" defaultRowHeight="18"/>
  <cols>
    <col min="1" max="1" width="4.16015625" style="3" customWidth="1"/>
    <col min="2" max="2" width="4.66015625" style="3" customWidth="1"/>
    <col min="3" max="3" width="14" style="3" customWidth="1"/>
    <col min="4" max="4" width="13" style="3" customWidth="1"/>
    <col min="5" max="5" width="3.66015625" style="3" customWidth="1"/>
    <col min="6" max="6" width="2.66015625" style="3" customWidth="1"/>
    <col min="7" max="7" width="5.66015625" style="6" customWidth="1"/>
    <col min="8" max="8" width="10.16015625" style="6" customWidth="1"/>
    <col min="9" max="9" width="3.41015625" style="6" customWidth="1"/>
    <col min="10" max="10" width="3.58203125" style="6" customWidth="1"/>
    <col min="11" max="11" width="3.66015625" style="6" customWidth="1"/>
    <col min="12" max="12" width="5.33203125" style="6" customWidth="1"/>
    <col min="13" max="13" width="5.41015625" style="6" customWidth="1"/>
    <col min="14" max="14" width="9.91015625" style="6" customWidth="1"/>
    <col min="15" max="17" width="3.33203125" style="6" customWidth="1"/>
    <col min="18" max="18" width="5.16015625" style="6" customWidth="1"/>
    <col min="19" max="19" width="5.41015625" style="6" bestFit="1" customWidth="1"/>
    <col min="20" max="20" width="9.91015625" style="6" customWidth="1"/>
    <col min="21" max="23" width="3.41015625" style="6" customWidth="1"/>
    <col min="24" max="24" width="5.33203125" style="6" customWidth="1"/>
    <col min="25" max="25" width="7.08203125" style="3" hidden="1" customWidth="1"/>
    <col min="26" max="26" width="5.33203125" style="3" hidden="1" customWidth="1"/>
    <col min="27" max="27" width="5.41015625" style="6" customWidth="1"/>
    <col min="28" max="28" width="9.91015625" style="6" customWidth="1"/>
    <col min="29" max="31" width="3.41015625" style="6" customWidth="1"/>
    <col min="32" max="32" width="5.66015625" style="6" customWidth="1"/>
    <col min="33" max="33" width="9.91015625" style="6" customWidth="1"/>
    <col min="34" max="36" width="3.41015625" style="6" customWidth="1"/>
    <col min="37" max="16384" width="17.66015625" style="3" customWidth="1"/>
  </cols>
  <sheetData>
    <row r="1" spans="1:37" ht="27" customHeight="1">
      <c r="A1" s="24" t="s">
        <v>327</v>
      </c>
      <c r="B1" s="25"/>
      <c r="C1" s="174"/>
      <c r="F1" s="4"/>
      <c r="G1" s="4" t="s">
        <v>139</v>
      </c>
      <c r="H1" s="99"/>
      <c r="I1" s="216" t="s">
        <v>532</v>
      </c>
      <c r="J1" s="216"/>
      <c r="K1" s="216"/>
      <c r="L1" s="216"/>
      <c r="M1" s="216"/>
      <c r="N1" s="216"/>
      <c r="O1" s="216"/>
      <c r="P1" s="216"/>
      <c r="Q1" s="28"/>
      <c r="R1" s="4" t="s">
        <v>359</v>
      </c>
      <c r="S1" s="17"/>
      <c r="X1" s="7"/>
      <c r="AA1" s="17"/>
      <c r="AB1" s="17"/>
      <c r="AG1" s="17"/>
      <c r="AI1" s="7" t="s">
        <v>500</v>
      </c>
      <c r="AK1" s="7"/>
    </row>
    <row r="2" spans="1:37" ht="27" customHeight="1">
      <c r="A2" s="24" t="s">
        <v>2</v>
      </c>
      <c r="C2" s="26">
        <f>IF($C$1="","",VLOOKUP($C$1,学校,2))</f>
      </c>
      <c r="R2" s="23"/>
      <c r="S2" s="18"/>
      <c r="T2" s="129"/>
      <c r="U2" s="129"/>
      <c r="V2" s="129"/>
      <c r="W2" s="129"/>
      <c r="X2" s="130"/>
      <c r="Y2" s="19"/>
      <c r="Z2" s="19"/>
      <c r="AA2" s="5" t="s">
        <v>328</v>
      </c>
      <c r="AB2" s="28"/>
      <c r="AC2" s="218"/>
      <c r="AD2" s="219"/>
      <c r="AE2" s="219"/>
      <c r="AF2" s="219"/>
      <c r="AG2" s="28"/>
      <c r="AH2" s="9"/>
      <c r="AI2" s="10"/>
      <c r="AJ2" s="129"/>
      <c r="AK2" s="130"/>
    </row>
    <row r="3" spans="1:37" ht="27" customHeight="1" thickBot="1">
      <c r="A3" s="1" t="s">
        <v>3</v>
      </c>
      <c r="B3" s="2"/>
      <c r="C3" s="8">
        <f>IF($C$1="","",VLOOKUP($C$1,学校,3))</f>
      </c>
      <c r="D3" s="2"/>
      <c r="E3" s="2"/>
      <c r="F3" s="2"/>
      <c r="G3" s="29" t="s">
        <v>329</v>
      </c>
      <c r="H3" s="11" t="s">
        <v>4</v>
      </c>
      <c r="I3" s="207">
        <f>IF($C$1="","",VLOOKUP($C$1,学校,4))</f>
      </c>
      <c r="J3" s="217"/>
      <c r="K3" s="217"/>
      <c r="L3" s="217"/>
      <c r="M3" s="217"/>
      <c r="N3" s="217"/>
      <c r="O3" s="27" t="s">
        <v>474</v>
      </c>
      <c r="P3" s="27"/>
      <c r="Q3" s="27"/>
      <c r="R3" s="11"/>
      <c r="S3" s="11"/>
      <c r="T3" s="11"/>
      <c r="U3" s="11"/>
      <c r="V3" s="11"/>
      <c r="W3" s="11"/>
      <c r="X3" s="27"/>
      <c r="AA3" s="11" t="s">
        <v>330</v>
      </c>
      <c r="AB3" s="11"/>
      <c r="AC3" s="220"/>
      <c r="AD3" s="221"/>
      <c r="AE3" s="221"/>
      <c r="AF3" s="221"/>
      <c r="AG3" s="11"/>
      <c r="AH3" s="11"/>
      <c r="AI3" s="11"/>
      <c r="AJ3" s="11"/>
      <c r="AK3" s="130"/>
    </row>
    <row r="4" spans="1:36" ht="21" customHeight="1" thickBot="1">
      <c r="A4" s="12"/>
      <c r="B4" s="2"/>
      <c r="C4" s="13"/>
      <c r="D4" s="2"/>
      <c r="E4" s="2"/>
      <c r="F4" s="2"/>
      <c r="G4" s="204" t="s">
        <v>495</v>
      </c>
      <c r="H4" s="205"/>
      <c r="I4" s="205"/>
      <c r="J4" s="205"/>
      <c r="K4" s="205"/>
      <c r="L4" s="205"/>
      <c r="M4" s="204" t="s">
        <v>417</v>
      </c>
      <c r="N4" s="205"/>
      <c r="O4" s="205"/>
      <c r="P4" s="205"/>
      <c r="Q4" s="205"/>
      <c r="R4" s="205"/>
      <c r="S4" s="204" t="s">
        <v>418</v>
      </c>
      <c r="T4" s="205"/>
      <c r="U4" s="205"/>
      <c r="V4" s="205"/>
      <c r="W4" s="205"/>
      <c r="X4" s="205"/>
      <c r="Y4" s="14"/>
      <c r="AA4" s="204" t="s">
        <v>498</v>
      </c>
      <c r="AB4" s="205"/>
      <c r="AC4" s="205"/>
      <c r="AD4" s="205"/>
      <c r="AE4" s="205"/>
      <c r="AF4" s="204" t="s">
        <v>499</v>
      </c>
      <c r="AG4" s="205"/>
      <c r="AH4" s="205"/>
      <c r="AI4" s="205"/>
      <c r="AJ4" s="205"/>
    </row>
    <row r="5" spans="1:36" ht="21" customHeight="1" thickBot="1">
      <c r="A5" s="14"/>
      <c r="B5" s="106" t="s">
        <v>333</v>
      </c>
      <c r="C5" s="106" t="s">
        <v>0</v>
      </c>
      <c r="D5" s="106" t="s">
        <v>1</v>
      </c>
      <c r="E5" s="106" t="s">
        <v>331</v>
      </c>
      <c r="F5" s="106" t="s">
        <v>332</v>
      </c>
      <c r="G5" s="52" t="s">
        <v>334</v>
      </c>
      <c r="H5" s="53" t="s">
        <v>5</v>
      </c>
      <c r="I5" s="107" t="s">
        <v>414</v>
      </c>
      <c r="J5" s="108" t="s">
        <v>415</v>
      </c>
      <c r="K5" s="109"/>
      <c r="L5" s="110" t="s">
        <v>511</v>
      </c>
      <c r="M5" s="52" t="s">
        <v>335</v>
      </c>
      <c r="N5" s="53" t="s">
        <v>6</v>
      </c>
      <c r="O5" s="107" t="s">
        <v>414</v>
      </c>
      <c r="P5" s="108" t="s">
        <v>415</v>
      </c>
      <c r="Q5" s="109"/>
      <c r="R5" s="110" t="s">
        <v>524</v>
      </c>
      <c r="S5" s="52" t="s">
        <v>335</v>
      </c>
      <c r="T5" s="53" t="s">
        <v>7</v>
      </c>
      <c r="U5" s="107" t="s">
        <v>414</v>
      </c>
      <c r="V5" s="108" t="s">
        <v>415</v>
      </c>
      <c r="W5" s="109"/>
      <c r="X5" s="110" t="s">
        <v>524</v>
      </c>
      <c r="Y5" s="14"/>
      <c r="AA5" s="52" t="s">
        <v>334</v>
      </c>
      <c r="AB5" s="53" t="s">
        <v>497</v>
      </c>
      <c r="AC5" s="107" t="s">
        <v>414</v>
      </c>
      <c r="AD5" s="108" t="s">
        <v>415</v>
      </c>
      <c r="AE5" s="108"/>
      <c r="AF5" s="52" t="s">
        <v>334</v>
      </c>
      <c r="AG5" s="141" t="s">
        <v>512</v>
      </c>
      <c r="AH5" s="107" t="s">
        <v>414</v>
      </c>
      <c r="AI5" s="108" t="s">
        <v>415</v>
      </c>
      <c r="AJ5" s="109"/>
    </row>
    <row r="6" spans="1:36" ht="21" customHeight="1">
      <c r="A6" s="113">
        <v>1</v>
      </c>
      <c r="B6" s="142"/>
      <c r="C6" s="201"/>
      <c r="D6" s="144"/>
      <c r="E6" s="145"/>
      <c r="F6" s="146"/>
      <c r="G6" s="147"/>
      <c r="H6" s="114">
        <f aca="true" t="shared" si="0" ref="H6:H35">IF(G6="","",VLOOKUP(G6,競技,2,FALSE))</f>
      </c>
      <c r="I6" s="160"/>
      <c r="J6" s="160"/>
      <c r="K6" s="160"/>
      <c r="L6" s="161"/>
      <c r="M6" s="147"/>
      <c r="N6" s="114">
        <f aca="true" t="shared" si="1" ref="N6:N35">IF(M6="","",VLOOKUP(M6,競技,2,FALSE))</f>
      </c>
      <c r="O6" s="166"/>
      <c r="P6" s="166"/>
      <c r="Q6" s="166"/>
      <c r="R6" s="161"/>
      <c r="S6" s="167"/>
      <c r="T6" s="114">
        <f aca="true" t="shared" si="2" ref="T6:T35">IF(S6="","",VLOOKUP(S6,競技,2,FALSE))</f>
      </c>
      <c r="U6" s="166"/>
      <c r="V6" s="166"/>
      <c r="W6" s="166"/>
      <c r="X6" s="161"/>
      <c r="Y6" s="172"/>
      <c r="Z6" s="173"/>
      <c r="AA6" s="167"/>
      <c r="AB6" s="135">
        <f aca="true" t="shared" si="3" ref="AB6:AB35">IF(AA6="","",VLOOKUP(AA6,競技,2,FALSE))</f>
      </c>
      <c r="AC6" s="166"/>
      <c r="AD6" s="166"/>
      <c r="AE6" s="190"/>
      <c r="AF6" s="147"/>
      <c r="AG6" s="140">
        <f aca="true" t="shared" si="4" ref="AG6:AG35">IF(AF6="","",VLOOKUP(AF6,競技,2,FALSE))</f>
      </c>
      <c r="AH6" s="166"/>
      <c r="AI6" s="166"/>
      <c r="AJ6" s="161"/>
    </row>
    <row r="7" spans="1:36" ht="21" customHeight="1">
      <c r="A7" s="115">
        <v>2</v>
      </c>
      <c r="B7" s="148"/>
      <c r="C7" s="149"/>
      <c r="D7" s="150"/>
      <c r="E7" s="151"/>
      <c r="F7" s="152"/>
      <c r="G7" s="153"/>
      <c r="H7" s="112">
        <f t="shared" si="0"/>
      </c>
      <c r="I7" s="162"/>
      <c r="J7" s="162"/>
      <c r="K7" s="162"/>
      <c r="L7" s="163"/>
      <c r="M7" s="153"/>
      <c r="N7" s="112">
        <f t="shared" si="1"/>
      </c>
      <c r="O7" s="168"/>
      <c r="P7" s="168"/>
      <c r="Q7" s="168"/>
      <c r="R7" s="163"/>
      <c r="S7" s="169"/>
      <c r="T7" s="112">
        <f t="shared" si="2"/>
      </c>
      <c r="U7" s="168"/>
      <c r="V7" s="168"/>
      <c r="W7" s="168"/>
      <c r="X7" s="163"/>
      <c r="Y7" s="172"/>
      <c r="Z7" s="173"/>
      <c r="AA7" s="169"/>
      <c r="AB7" s="111">
        <f t="shared" si="3"/>
      </c>
      <c r="AC7" s="168"/>
      <c r="AD7" s="168"/>
      <c r="AE7" s="191"/>
      <c r="AF7" s="153"/>
      <c r="AG7" s="112">
        <f t="shared" si="4"/>
      </c>
      <c r="AH7" s="168"/>
      <c r="AI7" s="168"/>
      <c r="AJ7" s="163"/>
    </row>
    <row r="8" spans="1:36" ht="21" customHeight="1">
      <c r="A8" s="115">
        <v>3</v>
      </c>
      <c r="B8" s="148"/>
      <c r="C8" s="149"/>
      <c r="D8" s="150"/>
      <c r="E8" s="151"/>
      <c r="F8" s="152"/>
      <c r="G8" s="153"/>
      <c r="H8" s="112">
        <f t="shared" si="0"/>
      </c>
      <c r="I8" s="162"/>
      <c r="J8" s="162"/>
      <c r="K8" s="162"/>
      <c r="L8" s="163"/>
      <c r="M8" s="153"/>
      <c r="N8" s="112">
        <f t="shared" si="1"/>
      </c>
      <c r="O8" s="168"/>
      <c r="P8" s="168"/>
      <c r="Q8" s="168"/>
      <c r="R8" s="163"/>
      <c r="S8" s="169"/>
      <c r="T8" s="112">
        <f t="shared" si="2"/>
      </c>
      <c r="U8" s="168"/>
      <c r="V8" s="168"/>
      <c r="W8" s="168"/>
      <c r="X8" s="163"/>
      <c r="Y8" s="172"/>
      <c r="Z8" s="173"/>
      <c r="AA8" s="169"/>
      <c r="AB8" s="111">
        <f t="shared" si="3"/>
      </c>
      <c r="AC8" s="168"/>
      <c r="AD8" s="168"/>
      <c r="AE8" s="191"/>
      <c r="AF8" s="153"/>
      <c r="AG8" s="112">
        <f t="shared" si="4"/>
      </c>
      <c r="AH8" s="168"/>
      <c r="AI8" s="168"/>
      <c r="AJ8" s="163"/>
    </row>
    <row r="9" spans="1:36" ht="21" customHeight="1">
      <c r="A9" s="115">
        <v>4</v>
      </c>
      <c r="B9" s="148"/>
      <c r="C9" s="149"/>
      <c r="D9" s="150"/>
      <c r="E9" s="151"/>
      <c r="F9" s="152"/>
      <c r="G9" s="153"/>
      <c r="H9" s="112">
        <f t="shared" si="0"/>
      </c>
      <c r="I9" s="162"/>
      <c r="J9" s="162"/>
      <c r="K9" s="162"/>
      <c r="L9" s="163"/>
      <c r="M9" s="153"/>
      <c r="N9" s="112">
        <f t="shared" si="1"/>
      </c>
      <c r="O9" s="168"/>
      <c r="P9" s="168"/>
      <c r="Q9" s="168"/>
      <c r="R9" s="163"/>
      <c r="S9" s="169"/>
      <c r="T9" s="112">
        <f t="shared" si="2"/>
      </c>
      <c r="U9" s="168"/>
      <c r="V9" s="168"/>
      <c r="W9" s="168"/>
      <c r="X9" s="163"/>
      <c r="Y9" s="172"/>
      <c r="Z9" s="173"/>
      <c r="AA9" s="169"/>
      <c r="AB9" s="111">
        <f t="shared" si="3"/>
      </c>
      <c r="AC9" s="168"/>
      <c r="AD9" s="168"/>
      <c r="AE9" s="191"/>
      <c r="AF9" s="153"/>
      <c r="AG9" s="112">
        <f t="shared" si="4"/>
      </c>
      <c r="AH9" s="168"/>
      <c r="AI9" s="168"/>
      <c r="AJ9" s="163"/>
    </row>
    <row r="10" spans="1:36" ht="21" customHeight="1">
      <c r="A10" s="115">
        <v>5</v>
      </c>
      <c r="B10" s="148"/>
      <c r="C10" s="149"/>
      <c r="D10" s="152"/>
      <c r="E10" s="151"/>
      <c r="F10" s="152"/>
      <c r="G10" s="153"/>
      <c r="H10" s="112">
        <f t="shared" si="0"/>
      </c>
      <c r="I10" s="162"/>
      <c r="J10" s="162"/>
      <c r="K10" s="162"/>
      <c r="L10" s="163"/>
      <c r="M10" s="153"/>
      <c r="N10" s="112">
        <f t="shared" si="1"/>
      </c>
      <c r="O10" s="168"/>
      <c r="P10" s="168"/>
      <c r="Q10" s="168"/>
      <c r="R10" s="163"/>
      <c r="S10" s="169"/>
      <c r="T10" s="112">
        <f t="shared" si="2"/>
      </c>
      <c r="U10" s="168"/>
      <c r="V10" s="168"/>
      <c r="W10" s="168"/>
      <c r="X10" s="163"/>
      <c r="Y10" s="172"/>
      <c r="Z10" s="173"/>
      <c r="AA10" s="169"/>
      <c r="AB10" s="111">
        <f t="shared" si="3"/>
      </c>
      <c r="AC10" s="168"/>
      <c r="AD10" s="168"/>
      <c r="AE10" s="191"/>
      <c r="AF10" s="153"/>
      <c r="AG10" s="112">
        <f t="shared" si="4"/>
      </c>
      <c r="AH10" s="168"/>
      <c r="AI10" s="168"/>
      <c r="AJ10" s="163"/>
    </row>
    <row r="11" spans="1:36" ht="21" customHeight="1">
      <c r="A11" s="115">
        <v>6</v>
      </c>
      <c r="B11" s="148"/>
      <c r="C11" s="149"/>
      <c r="D11" s="150"/>
      <c r="E11" s="151"/>
      <c r="F11" s="152"/>
      <c r="G11" s="153"/>
      <c r="H11" s="112">
        <f t="shared" si="0"/>
      </c>
      <c r="I11" s="162"/>
      <c r="J11" s="162"/>
      <c r="K11" s="162"/>
      <c r="L11" s="163"/>
      <c r="M11" s="153"/>
      <c r="N11" s="112">
        <f t="shared" si="1"/>
      </c>
      <c r="O11" s="168"/>
      <c r="P11" s="168"/>
      <c r="Q11" s="168"/>
      <c r="R11" s="163"/>
      <c r="S11" s="169"/>
      <c r="T11" s="112">
        <f t="shared" si="2"/>
      </c>
      <c r="U11" s="168"/>
      <c r="V11" s="168"/>
      <c r="W11" s="168"/>
      <c r="X11" s="163"/>
      <c r="Y11" s="172"/>
      <c r="Z11" s="173"/>
      <c r="AA11" s="169"/>
      <c r="AB11" s="111">
        <f t="shared" si="3"/>
      </c>
      <c r="AC11" s="168"/>
      <c r="AD11" s="168"/>
      <c r="AE11" s="191"/>
      <c r="AF11" s="153"/>
      <c r="AG11" s="112">
        <f t="shared" si="4"/>
      </c>
      <c r="AH11" s="168"/>
      <c r="AI11" s="168"/>
      <c r="AJ11" s="163"/>
    </row>
    <row r="12" spans="1:36" ht="21" customHeight="1">
      <c r="A12" s="115">
        <v>7</v>
      </c>
      <c r="B12" s="148"/>
      <c r="C12" s="149"/>
      <c r="D12" s="150"/>
      <c r="E12" s="151"/>
      <c r="F12" s="152"/>
      <c r="G12" s="153"/>
      <c r="H12" s="112">
        <f t="shared" si="0"/>
      </c>
      <c r="I12" s="162"/>
      <c r="J12" s="162"/>
      <c r="K12" s="162"/>
      <c r="L12" s="163"/>
      <c r="M12" s="153"/>
      <c r="N12" s="112">
        <f t="shared" si="1"/>
      </c>
      <c r="O12" s="168"/>
      <c r="P12" s="168"/>
      <c r="Q12" s="168"/>
      <c r="R12" s="163"/>
      <c r="S12" s="169"/>
      <c r="T12" s="112">
        <f t="shared" si="2"/>
      </c>
      <c r="U12" s="168"/>
      <c r="V12" s="168"/>
      <c r="W12" s="168"/>
      <c r="X12" s="163"/>
      <c r="Y12" s="172"/>
      <c r="Z12" s="173"/>
      <c r="AA12" s="169"/>
      <c r="AB12" s="111">
        <f t="shared" si="3"/>
      </c>
      <c r="AC12" s="168"/>
      <c r="AD12" s="168"/>
      <c r="AE12" s="191"/>
      <c r="AF12" s="153"/>
      <c r="AG12" s="112">
        <f t="shared" si="4"/>
      </c>
      <c r="AH12" s="168"/>
      <c r="AI12" s="168"/>
      <c r="AJ12" s="163"/>
    </row>
    <row r="13" spans="1:36" ht="21" customHeight="1">
      <c r="A13" s="115">
        <v>8</v>
      </c>
      <c r="B13" s="148"/>
      <c r="C13" s="149"/>
      <c r="D13" s="150"/>
      <c r="E13" s="151"/>
      <c r="F13" s="152"/>
      <c r="G13" s="153"/>
      <c r="H13" s="112">
        <f t="shared" si="0"/>
      </c>
      <c r="I13" s="162"/>
      <c r="J13" s="162"/>
      <c r="K13" s="162"/>
      <c r="L13" s="163"/>
      <c r="M13" s="153"/>
      <c r="N13" s="112">
        <f t="shared" si="1"/>
      </c>
      <c r="O13" s="168"/>
      <c r="P13" s="168"/>
      <c r="Q13" s="168"/>
      <c r="R13" s="163"/>
      <c r="S13" s="169"/>
      <c r="T13" s="112">
        <f t="shared" si="2"/>
      </c>
      <c r="U13" s="168"/>
      <c r="V13" s="168"/>
      <c r="W13" s="168"/>
      <c r="X13" s="163"/>
      <c r="Y13" s="172"/>
      <c r="Z13" s="173"/>
      <c r="AA13" s="169"/>
      <c r="AB13" s="111">
        <f t="shared" si="3"/>
      </c>
      <c r="AC13" s="168"/>
      <c r="AD13" s="168"/>
      <c r="AE13" s="191"/>
      <c r="AF13" s="153"/>
      <c r="AG13" s="112">
        <f t="shared" si="4"/>
      </c>
      <c r="AH13" s="168"/>
      <c r="AI13" s="168"/>
      <c r="AJ13" s="163"/>
    </row>
    <row r="14" spans="1:36" ht="21" customHeight="1">
      <c r="A14" s="115">
        <v>9</v>
      </c>
      <c r="B14" s="148"/>
      <c r="C14" s="149"/>
      <c r="D14" s="150"/>
      <c r="E14" s="151"/>
      <c r="F14" s="152"/>
      <c r="G14" s="153"/>
      <c r="H14" s="112">
        <f t="shared" si="0"/>
      </c>
      <c r="I14" s="162"/>
      <c r="J14" s="162"/>
      <c r="K14" s="162"/>
      <c r="L14" s="163"/>
      <c r="M14" s="153"/>
      <c r="N14" s="112">
        <f t="shared" si="1"/>
      </c>
      <c r="O14" s="168"/>
      <c r="P14" s="168"/>
      <c r="Q14" s="168"/>
      <c r="R14" s="163"/>
      <c r="S14" s="169"/>
      <c r="T14" s="112">
        <f t="shared" si="2"/>
      </c>
      <c r="U14" s="168"/>
      <c r="V14" s="168"/>
      <c r="W14" s="168"/>
      <c r="X14" s="163"/>
      <c r="Y14" s="172"/>
      <c r="Z14" s="173"/>
      <c r="AA14" s="169"/>
      <c r="AB14" s="111">
        <f t="shared" si="3"/>
      </c>
      <c r="AC14" s="168"/>
      <c r="AD14" s="168"/>
      <c r="AE14" s="191"/>
      <c r="AF14" s="153"/>
      <c r="AG14" s="112">
        <f t="shared" si="4"/>
      </c>
      <c r="AH14" s="168"/>
      <c r="AI14" s="168"/>
      <c r="AJ14" s="163"/>
    </row>
    <row r="15" spans="1:36" ht="21" customHeight="1" thickBot="1">
      <c r="A15" s="116">
        <v>10</v>
      </c>
      <c r="B15" s="154"/>
      <c r="C15" s="155"/>
      <c r="D15" s="156"/>
      <c r="E15" s="157"/>
      <c r="F15" s="158"/>
      <c r="G15" s="159"/>
      <c r="H15" s="131">
        <f t="shared" si="0"/>
      </c>
      <c r="I15" s="164"/>
      <c r="J15" s="164"/>
      <c r="K15" s="164"/>
      <c r="L15" s="165"/>
      <c r="M15" s="159"/>
      <c r="N15" s="117">
        <f t="shared" si="1"/>
      </c>
      <c r="O15" s="170"/>
      <c r="P15" s="170"/>
      <c r="Q15" s="170"/>
      <c r="R15" s="165"/>
      <c r="S15" s="171"/>
      <c r="T15" s="117">
        <f t="shared" si="2"/>
      </c>
      <c r="U15" s="170"/>
      <c r="V15" s="170"/>
      <c r="W15" s="170"/>
      <c r="X15" s="165"/>
      <c r="Y15" s="172"/>
      <c r="Z15" s="173"/>
      <c r="AA15" s="171"/>
      <c r="AB15" s="136">
        <f t="shared" si="3"/>
      </c>
      <c r="AC15" s="170"/>
      <c r="AD15" s="170"/>
      <c r="AE15" s="192"/>
      <c r="AF15" s="159"/>
      <c r="AG15" s="117">
        <f t="shared" si="4"/>
      </c>
      <c r="AH15" s="170"/>
      <c r="AI15" s="170"/>
      <c r="AJ15" s="165"/>
    </row>
    <row r="16" spans="1:36" ht="21" customHeight="1">
      <c r="A16" s="113">
        <v>11</v>
      </c>
      <c r="B16" s="142"/>
      <c r="C16" s="143"/>
      <c r="D16" s="144"/>
      <c r="E16" s="145"/>
      <c r="F16" s="175"/>
      <c r="G16" s="147"/>
      <c r="H16" s="114">
        <f t="shared" si="0"/>
      </c>
      <c r="I16" s="166"/>
      <c r="J16" s="166"/>
      <c r="K16" s="166"/>
      <c r="L16" s="161"/>
      <c r="M16" s="147"/>
      <c r="N16" s="114">
        <f t="shared" si="1"/>
      </c>
      <c r="O16" s="166"/>
      <c r="P16" s="166"/>
      <c r="Q16" s="166"/>
      <c r="R16" s="161"/>
      <c r="S16" s="167"/>
      <c r="T16" s="114">
        <f t="shared" si="2"/>
      </c>
      <c r="U16" s="166"/>
      <c r="V16" s="166"/>
      <c r="W16" s="166"/>
      <c r="X16" s="161"/>
      <c r="Y16" s="172"/>
      <c r="Z16" s="182"/>
      <c r="AA16" s="167"/>
      <c r="AB16" s="114">
        <f t="shared" si="3"/>
      </c>
      <c r="AC16" s="166"/>
      <c r="AD16" s="166"/>
      <c r="AE16" s="190"/>
      <c r="AF16" s="147"/>
      <c r="AG16" s="114">
        <f t="shared" si="4"/>
      </c>
      <c r="AH16" s="166"/>
      <c r="AI16" s="166"/>
      <c r="AJ16" s="161"/>
    </row>
    <row r="17" spans="1:36" ht="21" customHeight="1">
      <c r="A17" s="115">
        <v>12</v>
      </c>
      <c r="B17" s="148"/>
      <c r="C17" s="149"/>
      <c r="D17" s="150"/>
      <c r="E17" s="151"/>
      <c r="F17" s="176"/>
      <c r="G17" s="153"/>
      <c r="H17" s="112">
        <f t="shared" si="0"/>
      </c>
      <c r="I17" s="168"/>
      <c r="J17" s="168"/>
      <c r="K17" s="168"/>
      <c r="L17" s="163"/>
      <c r="M17" s="153"/>
      <c r="N17" s="112">
        <f t="shared" si="1"/>
      </c>
      <c r="O17" s="168"/>
      <c r="P17" s="168"/>
      <c r="Q17" s="168"/>
      <c r="R17" s="163"/>
      <c r="S17" s="169"/>
      <c r="T17" s="112">
        <f t="shared" si="2"/>
      </c>
      <c r="U17" s="168"/>
      <c r="V17" s="168"/>
      <c r="W17" s="168"/>
      <c r="X17" s="163"/>
      <c r="Y17" s="172"/>
      <c r="Z17" s="182"/>
      <c r="AA17" s="169"/>
      <c r="AB17" s="112">
        <f t="shared" si="3"/>
      </c>
      <c r="AC17" s="168"/>
      <c r="AD17" s="168"/>
      <c r="AE17" s="191"/>
      <c r="AF17" s="153"/>
      <c r="AG17" s="112">
        <f t="shared" si="4"/>
      </c>
      <c r="AH17" s="168"/>
      <c r="AI17" s="168"/>
      <c r="AJ17" s="163"/>
    </row>
    <row r="18" spans="1:36" ht="21" customHeight="1">
      <c r="A18" s="115">
        <v>13</v>
      </c>
      <c r="B18" s="148"/>
      <c r="C18" s="149"/>
      <c r="D18" s="152"/>
      <c r="E18" s="151"/>
      <c r="F18" s="176"/>
      <c r="G18" s="153"/>
      <c r="H18" s="112">
        <f t="shared" si="0"/>
      </c>
      <c r="I18" s="168"/>
      <c r="J18" s="168"/>
      <c r="K18" s="168"/>
      <c r="L18" s="163"/>
      <c r="M18" s="153"/>
      <c r="N18" s="112">
        <f t="shared" si="1"/>
      </c>
      <c r="O18" s="168"/>
      <c r="P18" s="168"/>
      <c r="Q18" s="168"/>
      <c r="R18" s="163"/>
      <c r="S18" s="169"/>
      <c r="T18" s="112">
        <f t="shared" si="2"/>
      </c>
      <c r="U18" s="168"/>
      <c r="V18" s="168"/>
      <c r="W18" s="168"/>
      <c r="X18" s="163"/>
      <c r="Y18" s="172"/>
      <c r="Z18" s="182"/>
      <c r="AA18" s="169"/>
      <c r="AB18" s="112">
        <f t="shared" si="3"/>
      </c>
      <c r="AC18" s="168"/>
      <c r="AD18" s="168"/>
      <c r="AE18" s="191"/>
      <c r="AF18" s="153"/>
      <c r="AG18" s="112">
        <f t="shared" si="4"/>
      </c>
      <c r="AH18" s="168"/>
      <c r="AI18" s="168"/>
      <c r="AJ18" s="163"/>
    </row>
    <row r="19" spans="1:36" ht="21" customHeight="1">
      <c r="A19" s="115">
        <v>14</v>
      </c>
      <c r="B19" s="148"/>
      <c r="C19" s="149"/>
      <c r="D19" s="150"/>
      <c r="E19" s="151"/>
      <c r="F19" s="176"/>
      <c r="G19" s="153"/>
      <c r="H19" s="112">
        <f t="shared" si="0"/>
      </c>
      <c r="I19" s="168"/>
      <c r="J19" s="168"/>
      <c r="K19" s="168"/>
      <c r="L19" s="163"/>
      <c r="M19" s="153"/>
      <c r="N19" s="112">
        <f t="shared" si="1"/>
      </c>
      <c r="O19" s="168"/>
      <c r="P19" s="168"/>
      <c r="Q19" s="168"/>
      <c r="R19" s="163"/>
      <c r="S19" s="169"/>
      <c r="T19" s="112">
        <f t="shared" si="2"/>
      </c>
      <c r="U19" s="168"/>
      <c r="V19" s="168"/>
      <c r="W19" s="168"/>
      <c r="X19" s="163"/>
      <c r="Y19" s="172"/>
      <c r="Z19" s="182"/>
      <c r="AA19" s="169"/>
      <c r="AB19" s="112">
        <f t="shared" si="3"/>
      </c>
      <c r="AC19" s="168"/>
      <c r="AD19" s="168"/>
      <c r="AE19" s="191"/>
      <c r="AF19" s="153"/>
      <c r="AG19" s="112">
        <f t="shared" si="4"/>
      </c>
      <c r="AH19" s="168"/>
      <c r="AI19" s="168"/>
      <c r="AJ19" s="163"/>
    </row>
    <row r="20" spans="1:36" ht="21" customHeight="1">
      <c r="A20" s="115">
        <v>15</v>
      </c>
      <c r="B20" s="148"/>
      <c r="C20" s="149"/>
      <c r="D20" s="150"/>
      <c r="E20" s="151"/>
      <c r="F20" s="176"/>
      <c r="G20" s="153"/>
      <c r="H20" s="112">
        <f t="shared" si="0"/>
      </c>
      <c r="I20" s="168"/>
      <c r="J20" s="168"/>
      <c r="K20" s="168"/>
      <c r="L20" s="163"/>
      <c r="M20" s="153"/>
      <c r="N20" s="112">
        <f t="shared" si="1"/>
      </c>
      <c r="O20" s="168"/>
      <c r="P20" s="168"/>
      <c r="Q20" s="168"/>
      <c r="R20" s="163"/>
      <c r="S20" s="169"/>
      <c r="T20" s="112">
        <f t="shared" si="2"/>
      </c>
      <c r="U20" s="168"/>
      <c r="V20" s="168"/>
      <c r="W20" s="168"/>
      <c r="X20" s="163"/>
      <c r="Y20" s="172"/>
      <c r="Z20" s="182"/>
      <c r="AA20" s="169"/>
      <c r="AB20" s="112">
        <f t="shared" si="3"/>
      </c>
      <c r="AC20" s="168"/>
      <c r="AD20" s="168"/>
      <c r="AE20" s="191"/>
      <c r="AF20" s="153"/>
      <c r="AG20" s="112">
        <f t="shared" si="4"/>
      </c>
      <c r="AH20" s="168"/>
      <c r="AI20" s="168"/>
      <c r="AJ20" s="163"/>
    </row>
    <row r="21" spans="1:36" ht="21" customHeight="1">
      <c r="A21" s="115">
        <v>16</v>
      </c>
      <c r="B21" s="148"/>
      <c r="C21" s="149"/>
      <c r="D21" s="150"/>
      <c r="E21" s="151"/>
      <c r="F21" s="176"/>
      <c r="G21" s="153"/>
      <c r="H21" s="112">
        <f t="shared" si="0"/>
      </c>
      <c r="I21" s="168"/>
      <c r="J21" s="168"/>
      <c r="K21" s="168"/>
      <c r="L21" s="163"/>
      <c r="M21" s="153"/>
      <c r="N21" s="112">
        <f t="shared" si="1"/>
      </c>
      <c r="O21" s="168"/>
      <c r="P21" s="168"/>
      <c r="Q21" s="168"/>
      <c r="R21" s="163"/>
      <c r="S21" s="169"/>
      <c r="T21" s="112">
        <f t="shared" si="2"/>
      </c>
      <c r="U21" s="168"/>
      <c r="V21" s="168"/>
      <c r="W21" s="168"/>
      <c r="X21" s="163"/>
      <c r="Y21" s="172"/>
      <c r="Z21" s="182"/>
      <c r="AA21" s="169"/>
      <c r="AB21" s="112">
        <f t="shared" si="3"/>
      </c>
      <c r="AC21" s="168"/>
      <c r="AD21" s="168"/>
      <c r="AE21" s="191"/>
      <c r="AF21" s="153"/>
      <c r="AG21" s="112">
        <f t="shared" si="4"/>
      </c>
      <c r="AH21" s="168"/>
      <c r="AI21" s="168"/>
      <c r="AJ21" s="163"/>
    </row>
    <row r="22" spans="1:36" ht="21" customHeight="1">
      <c r="A22" s="115">
        <v>17</v>
      </c>
      <c r="B22" s="148"/>
      <c r="C22" s="149"/>
      <c r="D22" s="150"/>
      <c r="E22" s="151"/>
      <c r="F22" s="176"/>
      <c r="G22" s="153"/>
      <c r="H22" s="112">
        <f t="shared" si="0"/>
      </c>
      <c r="I22" s="168"/>
      <c r="J22" s="168"/>
      <c r="K22" s="168"/>
      <c r="L22" s="163"/>
      <c r="M22" s="153"/>
      <c r="N22" s="112">
        <f t="shared" si="1"/>
      </c>
      <c r="O22" s="168"/>
      <c r="P22" s="168"/>
      <c r="Q22" s="168"/>
      <c r="R22" s="163"/>
      <c r="S22" s="169"/>
      <c r="T22" s="112">
        <f t="shared" si="2"/>
      </c>
      <c r="U22" s="168"/>
      <c r="V22" s="168"/>
      <c r="W22" s="168"/>
      <c r="X22" s="163"/>
      <c r="Y22" s="183"/>
      <c r="Z22" s="184"/>
      <c r="AA22" s="169"/>
      <c r="AB22" s="112">
        <f t="shared" si="3"/>
      </c>
      <c r="AC22" s="168"/>
      <c r="AD22" s="168"/>
      <c r="AE22" s="191"/>
      <c r="AF22" s="153"/>
      <c r="AG22" s="112">
        <f t="shared" si="4"/>
      </c>
      <c r="AH22" s="168"/>
      <c r="AI22" s="168"/>
      <c r="AJ22" s="163"/>
    </row>
    <row r="23" spans="1:36" ht="21" customHeight="1">
      <c r="A23" s="115">
        <v>18</v>
      </c>
      <c r="B23" s="148"/>
      <c r="C23" s="149"/>
      <c r="D23" s="150"/>
      <c r="E23" s="151"/>
      <c r="F23" s="176"/>
      <c r="G23" s="153"/>
      <c r="H23" s="112">
        <f t="shared" si="0"/>
      </c>
      <c r="I23" s="168"/>
      <c r="J23" s="168"/>
      <c r="K23" s="168"/>
      <c r="L23" s="163"/>
      <c r="M23" s="153"/>
      <c r="N23" s="112">
        <f t="shared" si="1"/>
      </c>
      <c r="O23" s="168"/>
      <c r="P23" s="168"/>
      <c r="Q23" s="168"/>
      <c r="R23" s="163"/>
      <c r="S23" s="169"/>
      <c r="T23" s="112">
        <f t="shared" si="2"/>
      </c>
      <c r="U23" s="168"/>
      <c r="V23" s="168"/>
      <c r="W23" s="168"/>
      <c r="X23" s="163"/>
      <c r="Y23" s="172"/>
      <c r="Z23" s="173"/>
      <c r="AA23" s="169"/>
      <c r="AB23" s="112">
        <f t="shared" si="3"/>
      </c>
      <c r="AC23" s="168"/>
      <c r="AD23" s="168"/>
      <c r="AE23" s="191"/>
      <c r="AF23" s="153"/>
      <c r="AG23" s="112">
        <f t="shared" si="4"/>
      </c>
      <c r="AH23" s="168"/>
      <c r="AI23" s="168"/>
      <c r="AJ23" s="163"/>
    </row>
    <row r="24" spans="1:36" ht="21" customHeight="1">
      <c r="A24" s="115">
        <v>19</v>
      </c>
      <c r="B24" s="148"/>
      <c r="C24" s="149"/>
      <c r="D24" s="150"/>
      <c r="E24" s="151"/>
      <c r="F24" s="176"/>
      <c r="G24" s="153"/>
      <c r="H24" s="112">
        <f t="shared" si="0"/>
      </c>
      <c r="I24" s="168"/>
      <c r="J24" s="168"/>
      <c r="K24" s="168"/>
      <c r="L24" s="163"/>
      <c r="M24" s="153"/>
      <c r="N24" s="112">
        <f t="shared" si="1"/>
      </c>
      <c r="O24" s="168"/>
      <c r="P24" s="168"/>
      <c r="Q24" s="168"/>
      <c r="R24" s="163"/>
      <c r="S24" s="169"/>
      <c r="T24" s="112">
        <f t="shared" si="2"/>
      </c>
      <c r="U24" s="168"/>
      <c r="V24" s="168"/>
      <c r="W24" s="168"/>
      <c r="X24" s="163"/>
      <c r="Y24" s="172"/>
      <c r="Z24" s="173"/>
      <c r="AA24" s="169"/>
      <c r="AB24" s="112">
        <f t="shared" si="3"/>
      </c>
      <c r="AC24" s="168"/>
      <c r="AD24" s="168"/>
      <c r="AE24" s="191"/>
      <c r="AF24" s="153"/>
      <c r="AG24" s="112">
        <f t="shared" si="4"/>
      </c>
      <c r="AH24" s="168"/>
      <c r="AI24" s="168"/>
      <c r="AJ24" s="163"/>
    </row>
    <row r="25" spans="1:36" ht="21" customHeight="1" thickBot="1">
      <c r="A25" s="116">
        <v>20</v>
      </c>
      <c r="B25" s="154"/>
      <c r="C25" s="155"/>
      <c r="D25" s="156"/>
      <c r="E25" s="157"/>
      <c r="F25" s="177"/>
      <c r="G25" s="159"/>
      <c r="H25" s="117">
        <f t="shared" si="0"/>
      </c>
      <c r="I25" s="170"/>
      <c r="J25" s="170"/>
      <c r="K25" s="170"/>
      <c r="L25" s="165"/>
      <c r="M25" s="178"/>
      <c r="N25" s="131">
        <f t="shared" si="1"/>
      </c>
      <c r="O25" s="179"/>
      <c r="P25" s="179"/>
      <c r="Q25" s="179"/>
      <c r="R25" s="180"/>
      <c r="S25" s="181"/>
      <c r="T25" s="131">
        <f t="shared" si="2"/>
      </c>
      <c r="U25" s="179"/>
      <c r="V25" s="179"/>
      <c r="W25" s="179"/>
      <c r="X25" s="180"/>
      <c r="Y25" s="172"/>
      <c r="Z25" s="173"/>
      <c r="AA25" s="181"/>
      <c r="AB25" s="131">
        <f t="shared" si="3"/>
      </c>
      <c r="AC25" s="179"/>
      <c r="AD25" s="179"/>
      <c r="AE25" s="193"/>
      <c r="AF25" s="178"/>
      <c r="AG25" s="131">
        <f t="shared" si="4"/>
      </c>
      <c r="AH25" s="179"/>
      <c r="AI25" s="179"/>
      <c r="AJ25" s="180"/>
    </row>
    <row r="26" spans="1:36" ht="21" customHeight="1">
      <c r="A26" s="113">
        <v>21</v>
      </c>
      <c r="B26" s="142"/>
      <c r="C26" s="143"/>
      <c r="D26" s="144"/>
      <c r="E26" s="145"/>
      <c r="F26" s="175"/>
      <c r="G26" s="147"/>
      <c r="H26" s="114">
        <f t="shared" si="0"/>
      </c>
      <c r="I26" s="166"/>
      <c r="J26" s="166"/>
      <c r="K26" s="166"/>
      <c r="L26" s="161"/>
      <c r="M26" s="147"/>
      <c r="N26" s="114">
        <f t="shared" si="1"/>
      </c>
      <c r="O26" s="166"/>
      <c r="P26" s="166"/>
      <c r="Q26" s="166"/>
      <c r="R26" s="161"/>
      <c r="S26" s="167"/>
      <c r="T26" s="114">
        <f t="shared" si="2"/>
      </c>
      <c r="U26" s="166"/>
      <c r="V26" s="166"/>
      <c r="W26" s="166"/>
      <c r="X26" s="161"/>
      <c r="Y26" s="185"/>
      <c r="Z26" s="186"/>
      <c r="AA26" s="167"/>
      <c r="AB26" s="114">
        <f t="shared" si="3"/>
      </c>
      <c r="AC26" s="166"/>
      <c r="AD26" s="166"/>
      <c r="AE26" s="190"/>
      <c r="AF26" s="147"/>
      <c r="AG26" s="114">
        <f t="shared" si="4"/>
      </c>
      <c r="AH26" s="166"/>
      <c r="AI26" s="166"/>
      <c r="AJ26" s="161"/>
    </row>
    <row r="27" spans="1:36" ht="21" customHeight="1">
      <c r="A27" s="115">
        <v>22</v>
      </c>
      <c r="B27" s="148"/>
      <c r="C27" s="149"/>
      <c r="D27" s="150"/>
      <c r="E27" s="151"/>
      <c r="F27" s="176"/>
      <c r="G27" s="153"/>
      <c r="H27" s="112">
        <f t="shared" si="0"/>
      </c>
      <c r="I27" s="168"/>
      <c r="J27" s="168"/>
      <c r="K27" s="168"/>
      <c r="L27" s="163"/>
      <c r="M27" s="153"/>
      <c r="N27" s="112">
        <f t="shared" si="1"/>
      </c>
      <c r="O27" s="168"/>
      <c r="P27" s="168"/>
      <c r="Q27" s="168"/>
      <c r="R27" s="163"/>
      <c r="S27" s="169"/>
      <c r="T27" s="112">
        <f t="shared" si="2"/>
      </c>
      <c r="U27" s="168"/>
      <c r="V27" s="168"/>
      <c r="W27" s="168"/>
      <c r="X27" s="163"/>
      <c r="Y27" s="172"/>
      <c r="Z27" s="187"/>
      <c r="AA27" s="169"/>
      <c r="AB27" s="112">
        <f t="shared" si="3"/>
      </c>
      <c r="AC27" s="168"/>
      <c r="AD27" s="168"/>
      <c r="AE27" s="191"/>
      <c r="AF27" s="153"/>
      <c r="AG27" s="112">
        <f t="shared" si="4"/>
      </c>
      <c r="AH27" s="168"/>
      <c r="AI27" s="168"/>
      <c r="AJ27" s="163"/>
    </row>
    <row r="28" spans="1:36" ht="21" customHeight="1">
      <c r="A28" s="115">
        <v>23</v>
      </c>
      <c r="B28" s="148"/>
      <c r="C28" s="149"/>
      <c r="D28" s="150"/>
      <c r="E28" s="151"/>
      <c r="F28" s="176"/>
      <c r="G28" s="153"/>
      <c r="H28" s="112">
        <f t="shared" si="0"/>
      </c>
      <c r="I28" s="168"/>
      <c r="J28" s="168"/>
      <c r="K28" s="168"/>
      <c r="L28" s="163"/>
      <c r="M28" s="153"/>
      <c r="N28" s="112">
        <f t="shared" si="1"/>
      </c>
      <c r="O28" s="168"/>
      <c r="P28" s="168"/>
      <c r="Q28" s="168"/>
      <c r="R28" s="163"/>
      <c r="S28" s="169"/>
      <c r="T28" s="112">
        <f t="shared" si="2"/>
      </c>
      <c r="U28" s="168"/>
      <c r="V28" s="168"/>
      <c r="W28" s="168"/>
      <c r="X28" s="163"/>
      <c r="Y28" s="172"/>
      <c r="Z28" s="187"/>
      <c r="AA28" s="169"/>
      <c r="AB28" s="112">
        <f t="shared" si="3"/>
      </c>
      <c r="AC28" s="168"/>
      <c r="AD28" s="168"/>
      <c r="AE28" s="191"/>
      <c r="AF28" s="153"/>
      <c r="AG28" s="112">
        <f t="shared" si="4"/>
      </c>
      <c r="AH28" s="168"/>
      <c r="AI28" s="168"/>
      <c r="AJ28" s="163"/>
    </row>
    <row r="29" spans="1:36" ht="21" customHeight="1">
      <c r="A29" s="115">
        <v>24</v>
      </c>
      <c r="B29" s="148"/>
      <c r="C29" s="149"/>
      <c r="D29" s="150"/>
      <c r="E29" s="151"/>
      <c r="F29" s="176"/>
      <c r="G29" s="153"/>
      <c r="H29" s="112">
        <f t="shared" si="0"/>
      </c>
      <c r="I29" s="168"/>
      <c r="J29" s="168"/>
      <c r="K29" s="168"/>
      <c r="L29" s="163"/>
      <c r="M29" s="153"/>
      <c r="N29" s="112">
        <f t="shared" si="1"/>
      </c>
      <c r="O29" s="168"/>
      <c r="P29" s="168"/>
      <c r="Q29" s="168"/>
      <c r="R29" s="163"/>
      <c r="S29" s="169"/>
      <c r="T29" s="112">
        <f t="shared" si="2"/>
      </c>
      <c r="U29" s="168"/>
      <c r="V29" s="168"/>
      <c r="W29" s="168"/>
      <c r="X29" s="163"/>
      <c r="Y29" s="172"/>
      <c r="Z29" s="187"/>
      <c r="AA29" s="169"/>
      <c r="AB29" s="112">
        <f t="shared" si="3"/>
      </c>
      <c r="AC29" s="168"/>
      <c r="AD29" s="168"/>
      <c r="AE29" s="191"/>
      <c r="AF29" s="153"/>
      <c r="AG29" s="112">
        <f t="shared" si="4"/>
      </c>
      <c r="AH29" s="168"/>
      <c r="AI29" s="168"/>
      <c r="AJ29" s="163"/>
    </row>
    <row r="30" spans="1:36" ht="21" customHeight="1">
      <c r="A30" s="115">
        <v>25</v>
      </c>
      <c r="B30" s="148"/>
      <c r="C30" s="149"/>
      <c r="D30" s="152"/>
      <c r="E30" s="151"/>
      <c r="F30" s="176"/>
      <c r="G30" s="153"/>
      <c r="H30" s="112">
        <f t="shared" si="0"/>
      </c>
      <c r="I30" s="168"/>
      <c r="J30" s="168"/>
      <c r="K30" s="168"/>
      <c r="L30" s="163"/>
      <c r="M30" s="153"/>
      <c r="N30" s="112">
        <f t="shared" si="1"/>
      </c>
      <c r="O30" s="168"/>
      <c r="P30" s="168"/>
      <c r="Q30" s="168"/>
      <c r="R30" s="163"/>
      <c r="S30" s="169"/>
      <c r="T30" s="112">
        <f t="shared" si="2"/>
      </c>
      <c r="U30" s="168"/>
      <c r="V30" s="168"/>
      <c r="W30" s="168"/>
      <c r="X30" s="163"/>
      <c r="Y30" s="172"/>
      <c r="Z30" s="187"/>
      <c r="AA30" s="169"/>
      <c r="AB30" s="112">
        <f t="shared" si="3"/>
      </c>
      <c r="AC30" s="168"/>
      <c r="AD30" s="168"/>
      <c r="AE30" s="191"/>
      <c r="AF30" s="153"/>
      <c r="AG30" s="112">
        <f t="shared" si="4"/>
      </c>
      <c r="AH30" s="168"/>
      <c r="AI30" s="168"/>
      <c r="AJ30" s="163"/>
    </row>
    <row r="31" spans="1:36" ht="21" customHeight="1">
      <c r="A31" s="115">
        <v>26</v>
      </c>
      <c r="B31" s="148"/>
      <c r="C31" s="149"/>
      <c r="D31" s="150"/>
      <c r="E31" s="151"/>
      <c r="F31" s="176"/>
      <c r="G31" s="153"/>
      <c r="H31" s="112">
        <f t="shared" si="0"/>
      </c>
      <c r="I31" s="168"/>
      <c r="J31" s="168"/>
      <c r="K31" s="168"/>
      <c r="L31" s="163"/>
      <c r="M31" s="153"/>
      <c r="N31" s="112">
        <f t="shared" si="1"/>
      </c>
      <c r="O31" s="168"/>
      <c r="P31" s="168"/>
      <c r="Q31" s="168"/>
      <c r="R31" s="163"/>
      <c r="S31" s="169"/>
      <c r="T31" s="112">
        <f t="shared" si="2"/>
      </c>
      <c r="U31" s="168"/>
      <c r="V31" s="168"/>
      <c r="W31" s="168"/>
      <c r="X31" s="163"/>
      <c r="Y31" s="172"/>
      <c r="Z31" s="187"/>
      <c r="AA31" s="169"/>
      <c r="AB31" s="112">
        <f t="shared" si="3"/>
      </c>
      <c r="AC31" s="168"/>
      <c r="AD31" s="168"/>
      <c r="AE31" s="191"/>
      <c r="AF31" s="153"/>
      <c r="AG31" s="112">
        <f t="shared" si="4"/>
      </c>
      <c r="AH31" s="168"/>
      <c r="AI31" s="168"/>
      <c r="AJ31" s="163"/>
    </row>
    <row r="32" spans="1:36" ht="21" customHeight="1">
      <c r="A32" s="115">
        <v>27</v>
      </c>
      <c r="B32" s="148"/>
      <c r="C32" s="149"/>
      <c r="D32" s="150"/>
      <c r="E32" s="151"/>
      <c r="F32" s="176"/>
      <c r="G32" s="153"/>
      <c r="H32" s="112">
        <f t="shared" si="0"/>
      </c>
      <c r="I32" s="168"/>
      <c r="J32" s="168"/>
      <c r="K32" s="168"/>
      <c r="L32" s="163"/>
      <c r="M32" s="153"/>
      <c r="N32" s="112">
        <f t="shared" si="1"/>
      </c>
      <c r="O32" s="168"/>
      <c r="P32" s="168"/>
      <c r="Q32" s="168"/>
      <c r="R32" s="163"/>
      <c r="S32" s="169"/>
      <c r="T32" s="112">
        <f t="shared" si="2"/>
      </c>
      <c r="U32" s="168"/>
      <c r="V32" s="168"/>
      <c r="W32" s="168"/>
      <c r="X32" s="163"/>
      <c r="Y32" s="172"/>
      <c r="Z32" s="187"/>
      <c r="AA32" s="169"/>
      <c r="AB32" s="112">
        <f t="shared" si="3"/>
      </c>
      <c r="AC32" s="168"/>
      <c r="AD32" s="168"/>
      <c r="AE32" s="191"/>
      <c r="AF32" s="153"/>
      <c r="AG32" s="112">
        <f t="shared" si="4"/>
      </c>
      <c r="AH32" s="168"/>
      <c r="AI32" s="168"/>
      <c r="AJ32" s="163"/>
    </row>
    <row r="33" spans="1:36" ht="21" customHeight="1">
      <c r="A33" s="115">
        <v>28</v>
      </c>
      <c r="B33" s="148"/>
      <c r="C33" s="149"/>
      <c r="D33" s="150"/>
      <c r="E33" s="151"/>
      <c r="F33" s="176"/>
      <c r="G33" s="153"/>
      <c r="H33" s="112">
        <f t="shared" si="0"/>
      </c>
      <c r="I33" s="168"/>
      <c r="J33" s="168"/>
      <c r="K33" s="168"/>
      <c r="L33" s="163"/>
      <c r="M33" s="153"/>
      <c r="N33" s="112">
        <f t="shared" si="1"/>
      </c>
      <c r="O33" s="168"/>
      <c r="P33" s="168"/>
      <c r="Q33" s="168"/>
      <c r="R33" s="163"/>
      <c r="S33" s="169"/>
      <c r="T33" s="112">
        <f t="shared" si="2"/>
      </c>
      <c r="U33" s="168"/>
      <c r="V33" s="168"/>
      <c r="W33" s="168"/>
      <c r="X33" s="163"/>
      <c r="Y33" s="172"/>
      <c r="Z33" s="187"/>
      <c r="AA33" s="169"/>
      <c r="AB33" s="112">
        <f t="shared" si="3"/>
      </c>
      <c r="AC33" s="168"/>
      <c r="AD33" s="168"/>
      <c r="AE33" s="191"/>
      <c r="AF33" s="153"/>
      <c r="AG33" s="112">
        <f t="shared" si="4"/>
      </c>
      <c r="AH33" s="168"/>
      <c r="AI33" s="168"/>
      <c r="AJ33" s="163"/>
    </row>
    <row r="34" spans="1:36" ht="21" customHeight="1">
      <c r="A34" s="115">
        <v>29</v>
      </c>
      <c r="B34" s="148"/>
      <c r="C34" s="149"/>
      <c r="D34" s="150"/>
      <c r="E34" s="151"/>
      <c r="F34" s="176"/>
      <c r="G34" s="153"/>
      <c r="H34" s="112">
        <f t="shared" si="0"/>
      </c>
      <c r="I34" s="168"/>
      <c r="J34" s="168"/>
      <c r="K34" s="168"/>
      <c r="L34" s="163"/>
      <c r="M34" s="153"/>
      <c r="N34" s="112">
        <f t="shared" si="1"/>
      </c>
      <c r="O34" s="168"/>
      <c r="P34" s="168"/>
      <c r="Q34" s="168"/>
      <c r="R34" s="163"/>
      <c r="S34" s="169"/>
      <c r="T34" s="112">
        <f t="shared" si="2"/>
      </c>
      <c r="U34" s="168"/>
      <c r="V34" s="168"/>
      <c r="W34" s="168"/>
      <c r="X34" s="163"/>
      <c r="Y34" s="172"/>
      <c r="Z34" s="187"/>
      <c r="AA34" s="169"/>
      <c r="AB34" s="112">
        <f t="shared" si="3"/>
      </c>
      <c r="AC34" s="168"/>
      <c r="AD34" s="168"/>
      <c r="AE34" s="191"/>
      <c r="AF34" s="153"/>
      <c r="AG34" s="112">
        <f t="shared" si="4"/>
      </c>
      <c r="AH34" s="168"/>
      <c r="AI34" s="168"/>
      <c r="AJ34" s="163"/>
    </row>
    <row r="35" spans="1:36" ht="21" customHeight="1" thickBot="1">
      <c r="A35" s="116">
        <v>30</v>
      </c>
      <c r="B35" s="154"/>
      <c r="C35" s="155"/>
      <c r="D35" s="156"/>
      <c r="E35" s="157"/>
      <c r="F35" s="177"/>
      <c r="G35" s="159"/>
      <c r="H35" s="117">
        <f t="shared" si="0"/>
      </c>
      <c r="I35" s="170"/>
      <c r="J35" s="170"/>
      <c r="K35" s="170"/>
      <c r="L35" s="165"/>
      <c r="M35" s="159"/>
      <c r="N35" s="117">
        <f t="shared" si="1"/>
      </c>
      <c r="O35" s="170"/>
      <c r="P35" s="170"/>
      <c r="Q35" s="170"/>
      <c r="R35" s="165"/>
      <c r="S35" s="171"/>
      <c r="T35" s="117">
        <f t="shared" si="2"/>
      </c>
      <c r="U35" s="170"/>
      <c r="V35" s="170"/>
      <c r="W35" s="170"/>
      <c r="X35" s="165"/>
      <c r="Y35" s="188">
        <f>COUNTA(S6:S35)</f>
        <v>0</v>
      </c>
      <c r="Z35" s="189"/>
      <c r="AA35" s="171"/>
      <c r="AB35" s="117">
        <f t="shared" si="3"/>
      </c>
      <c r="AC35" s="170"/>
      <c r="AD35" s="170"/>
      <c r="AE35" s="192"/>
      <c r="AF35" s="159"/>
      <c r="AG35" s="117">
        <f t="shared" si="4"/>
      </c>
      <c r="AH35" s="170"/>
      <c r="AI35" s="170"/>
      <c r="AJ35" s="165"/>
    </row>
    <row r="36" spans="1:24" s="19" customFormat="1" ht="18.75" customHeight="1">
      <c r="A36" s="20"/>
      <c r="C36" s="132"/>
      <c r="D36" s="132"/>
      <c r="G36" s="18"/>
      <c r="H36" s="20"/>
      <c r="I36" s="20"/>
      <c r="J36" s="20"/>
      <c r="K36" s="20"/>
      <c r="L36" s="132"/>
      <c r="M36" s="132"/>
      <c r="N36" s="132"/>
      <c r="O36" s="132"/>
      <c r="P36" s="132"/>
      <c r="Q36" s="132"/>
      <c r="R36" s="132"/>
      <c r="X36" s="18"/>
    </row>
    <row r="37" spans="1:24" s="19" customFormat="1" ht="18.75" customHeight="1">
      <c r="A37" s="20"/>
      <c r="C37" s="22"/>
      <c r="G37" s="18"/>
      <c r="H37" s="20"/>
      <c r="I37" s="20"/>
      <c r="J37" s="20"/>
      <c r="K37" s="20"/>
      <c r="L37" s="20"/>
      <c r="M37" s="22"/>
      <c r="R37" s="18"/>
      <c r="X37" s="18"/>
    </row>
    <row r="38" spans="2:36" s="19" customFormat="1" ht="18.75" customHeight="1">
      <c r="B38" s="20"/>
      <c r="C38" s="23"/>
      <c r="D38" s="202"/>
      <c r="E38" s="202"/>
      <c r="F38" s="20"/>
      <c r="G38" s="18"/>
      <c r="H38" s="18"/>
      <c r="I38" s="18"/>
      <c r="J38" s="18"/>
      <c r="K38" s="18"/>
      <c r="L38" s="133"/>
      <c r="M38" s="202"/>
      <c r="N38" s="202"/>
      <c r="O38" s="202"/>
      <c r="P38" s="203"/>
      <c r="Q38" s="203"/>
      <c r="R38" s="203"/>
      <c r="S38" s="118"/>
      <c r="T38" s="20"/>
      <c r="U38" s="20"/>
      <c r="V38" s="20"/>
      <c r="W38" s="20"/>
      <c r="X38" s="134"/>
      <c r="AA38" s="118"/>
      <c r="AB38" s="20"/>
      <c r="AC38" s="20"/>
      <c r="AD38" s="20"/>
      <c r="AE38" s="20"/>
      <c r="AF38" s="118"/>
      <c r="AG38" s="20"/>
      <c r="AH38" s="20"/>
      <c r="AI38" s="20"/>
      <c r="AJ38" s="20"/>
    </row>
    <row r="39" spans="2:36" s="19" customFormat="1" ht="18.75" customHeight="1">
      <c r="B39" s="21"/>
      <c r="C39" s="23"/>
      <c r="D39" s="202"/>
      <c r="E39" s="202"/>
      <c r="F39" s="21"/>
      <c r="G39" s="17"/>
      <c r="H39" s="18"/>
      <c r="I39" s="18"/>
      <c r="J39" s="18"/>
      <c r="K39" s="18"/>
      <c r="L39" s="133"/>
      <c r="M39" s="202"/>
      <c r="N39" s="202"/>
      <c r="O39" s="202"/>
      <c r="P39" s="203"/>
      <c r="Q39" s="203"/>
      <c r="R39" s="203"/>
      <c r="S39" s="118"/>
      <c r="T39" s="21"/>
      <c r="U39" s="21"/>
      <c r="V39" s="21"/>
      <c r="W39" s="21"/>
      <c r="X39" s="134"/>
      <c r="AA39" s="118"/>
      <c r="AB39" s="21"/>
      <c r="AC39" s="21"/>
      <c r="AD39" s="21"/>
      <c r="AE39" s="21"/>
      <c r="AF39" s="118"/>
      <c r="AG39" s="21"/>
      <c r="AH39" s="21"/>
      <c r="AI39" s="21"/>
      <c r="AJ39" s="21"/>
    </row>
    <row r="40" spans="2:36" s="19" customFormat="1" ht="18.75" customHeight="1">
      <c r="B40" s="21"/>
      <c r="C40" s="23"/>
      <c r="D40" s="202"/>
      <c r="E40" s="202"/>
      <c r="F40" s="21"/>
      <c r="G40" s="17"/>
      <c r="H40" s="18"/>
      <c r="I40" s="18"/>
      <c r="J40" s="18"/>
      <c r="K40" s="18"/>
      <c r="L40" s="133"/>
      <c r="M40" s="202"/>
      <c r="N40" s="202"/>
      <c r="O40" s="202"/>
      <c r="P40" s="203"/>
      <c r="Q40" s="203"/>
      <c r="R40" s="203"/>
      <c r="S40" s="118"/>
      <c r="T40" s="21"/>
      <c r="U40" s="21"/>
      <c r="V40" s="21"/>
      <c r="W40" s="21"/>
      <c r="X40" s="18"/>
      <c r="AA40" s="118"/>
      <c r="AB40" s="21"/>
      <c r="AC40" s="21"/>
      <c r="AD40" s="21"/>
      <c r="AE40" s="21"/>
      <c r="AF40" s="118"/>
      <c r="AG40" s="21"/>
      <c r="AH40" s="21"/>
      <c r="AI40" s="21"/>
      <c r="AJ40" s="21"/>
    </row>
    <row r="41" spans="1:35" ht="27" customHeight="1">
      <c r="A41" s="24" t="s">
        <v>336</v>
      </c>
      <c r="B41" s="25"/>
      <c r="C41">
        <f>C1</f>
        <v>0</v>
      </c>
      <c r="F41" s="4"/>
      <c r="G41" s="4" t="s">
        <v>139</v>
      </c>
      <c r="H41" s="99"/>
      <c r="I41" s="209" t="str">
        <f>I1</f>
        <v>第66回山梨県高等学校総合体育大会陸上競技</v>
      </c>
      <c r="J41" s="209"/>
      <c r="K41" s="209"/>
      <c r="L41" s="209"/>
      <c r="M41" s="209"/>
      <c r="N41" s="209"/>
      <c r="O41" s="209"/>
      <c r="P41" s="209"/>
      <c r="Q41" s="28"/>
      <c r="R41" s="4" t="s">
        <v>359</v>
      </c>
      <c r="S41" s="17"/>
      <c r="X41" s="7"/>
      <c r="AA41" s="17"/>
      <c r="AB41" s="17"/>
      <c r="AG41" s="17"/>
      <c r="AI41" s="7" t="s">
        <v>501</v>
      </c>
    </row>
    <row r="42" spans="1:36" ht="27" customHeight="1">
      <c r="A42" s="24" t="s">
        <v>2</v>
      </c>
      <c r="C42" s="26">
        <f>IF($C$1="","",VLOOKUP($C$1,学校,2))</f>
      </c>
      <c r="R42" s="23"/>
      <c r="S42" s="18"/>
      <c r="T42" s="129"/>
      <c r="U42" s="129"/>
      <c r="V42" s="129"/>
      <c r="W42" s="129"/>
      <c r="X42" s="130"/>
      <c r="AA42" s="5" t="s">
        <v>328</v>
      </c>
      <c r="AB42" s="28"/>
      <c r="AC42" s="210">
        <f>AC2</f>
        <v>0</v>
      </c>
      <c r="AD42" s="211"/>
      <c r="AE42" s="211"/>
      <c r="AF42" s="211"/>
      <c r="AG42" s="28"/>
      <c r="AH42" s="9"/>
      <c r="AI42" s="10"/>
      <c r="AJ42" s="9"/>
    </row>
    <row r="43" spans="1:36" ht="27" customHeight="1" thickBot="1">
      <c r="A43" s="1" t="s">
        <v>3</v>
      </c>
      <c r="B43" s="2"/>
      <c r="C43" s="26">
        <f>IF($C$1="","",VLOOKUP($C$1,学校,3))</f>
      </c>
      <c r="D43" s="2"/>
      <c r="E43" s="2"/>
      <c r="F43" s="2"/>
      <c r="G43" s="29" t="s">
        <v>329</v>
      </c>
      <c r="H43" s="11" t="s">
        <v>4</v>
      </c>
      <c r="I43" s="207">
        <f>IF($C$1="","",VLOOKUP($C$1,学校,4))</f>
      </c>
      <c r="J43" s="208"/>
      <c r="K43" s="208"/>
      <c r="L43" s="208"/>
      <c r="M43" s="208"/>
      <c r="N43" s="208"/>
      <c r="O43" s="27" t="s">
        <v>474</v>
      </c>
      <c r="P43" s="27"/>
      <c r="Q43" s="27"/>
      <c r="R43" s="11"/>
      <c r="S43" s="11"/>
      <c r="T43" s="11"/>
      <c r="U43" s="11"/>
      <c r="V43" s="11"/>
      <c r="W43" s="11"/>
      <c r="X43" s="27"/>
      <c r="AA43" s="11" t="s">
        <v>330</v>
      </c>
      <c r="AB43" s="11"/>
      <c r="AC43" s="212">
        <f>AC3</f>
        <v>0</v>
      </c>
      <c r="AD43" s="213"/>
      <c r="AE43" s="213"/>
      <c r="AF43" s="213"/>
      <c r="AG43" s="11"/>
      <c r="AH43" s="11"/>
      <c r="AI43" s="11"/>
      <c r="AJ43" s="11"/>
    </row>
    <row r="44" spans="1:36" ht="27" customHeight="1" thickBot="1">
      <c r="A44" s="12"/>
      <c r="B44" s="2"/>
      <c r="C44" s="13"/>
      <c r="D44" s="2"/>
      <c r="E44" s="2"/>
      <c r="F44" s="2"/>
      <c r="G44" s="204" t="s">
        <v>416</v>
      </c>
      <c r="H44" s="205"/>
      <c r="I44" s="205"/>
      <c r="J44" s="205"/>
      <c r="K44" s="205"/>
      <c r="L44" s="205"/>
      <c r="M44" s="204" t="s">
        <v>417</v>
      </c>
      <c r="N44" s="205"/>
      <c r="O44" s="205"/>
      <c r="P44" s="205"/>
      <c r="Q44" s="205"/>
      <c r="R44" s="205"/>
      <c r="S44" s="204" t="s">
        <v>418</v>
      </c>
      <c r="T44" s="205"/>
      <c r="U44" s="205"/>
      <c r="V44" s="205"/>
      <c r="W44" s="205"/>
      <c r="X44" s="205"/>
      <c r="Y44" s="14"/>
      <c r="AA44" s="204" t="s">
        <v>498</v>
      </c>
      <c r="AB44" s="205"/>
      <c r="AC44" s="205"/>
      <c r="AD44" s="205"/>
      <c r="AE44" s="205"/>
      <c r="AF44" s="204" t="s">
        <v>499</v>
      </c>
      <c r="AG44" s="205"/>
      <c r="AH44" s="205"/>
      <c r="AI44" s="205"/>
      <c r="AJ44" s="205"/>
    </row>
    <row r="45" spans="1:36" ht="21" customHeight="1" thickBot="1">
      <c r="A45" s="14"/>
      <c r="B45" s="106" t="s">
        <v>472</v>
      </c>
      <c r="C45" s="106" t="s">
        <v>0</v>
      </c>
      <c r="D45" s="106" t="s">
        <v>1</v>
      </c>
      <c r="E45" s="106" t="s">
        <v>331</v>
      </c>
      <c r="F45" s="106" t="s">
        <v>332</v>
      </c>
      <c r="G45" s="52" t="s">
        <v>334</v>
      </c>
      <c r="H45" s="53" t="s">
        <v>5</v>
      </c>
      <c r="I45" s="107" t="s">
        <v>414</v>
      </c>
      <c r="J45" s="108" t="s">
        <v>415</v>
      </c>
      <c r="K45" s="109"/>
      <c r="L45" s="110" t="s">
        <v>525</v>
      </c>
      <c r="M45" s="52" t="s">
        <v>473</v>
      </c>
      <c r="N45" s="53" t="s">
        <v>6</v>
      </c>
      <c r="O45" s="107" t="s">
        <v>414</v>
      </c>
      <c r="P45" s="108" t="s">
        <v>415</v>
      </c>
      <c r="Q45" s="109"/>
      <c r="R45" s="110" t="s">
        <v>525</v>
      </c>
      <c r="S45" s="52" t="s">
        <v>473</v>
      </c>
      <c r="T45" s="53" t="s">
        <v>7</v>
      </c>
      <c r="U45" s="107" t="s">
        <v>414</v>
      </c>
      <c r="V45" s="108" t="s">
        <v>415</v>
      </c>
      <c r="W45" s="109"/>
      <c r="X45" s="110" t="s">
        <v>525</v>
      </c>
      <c r="Y45" s="14"/>
      <c r="AA45" s="52" t="s">
        <v>334</v>
      </c>
      <c r="AB45" s="53" t="s">
        <v>497</v>
      </c>
      <c r="AC45" s="107" t="s">
        <v>414</v>
      </c>
      <c r="AD45" s="108" t="s">
        <v>415</v>
      </c>
      <c r="AE45" s="108"/>
      <c r="AF45" s="52" t="s">
        <v>334</v>
      </c>
      <c r="AG45" s="53" t="s">
        <v>497</v>
      </c>
      <c r="AH45" s="107" t="s">
        <v>414</v>
      </c>
      <c r="AI45" s="108" t="s">
        <v>415</v>
      </c>
      <c r="AJ45" s="109"/>
    </row>
    <row r="46" spans="1:36" ht="21" customHeight="1">
      <c r="A46" s="113">
        <v>31</v>
      </c>
      <c r="B46" s="142"/>
      <c r="C46" s="143"/>
      <c r="D46" s="144"/>
      <c r="E46" s="145"/>
      <c r="F46" s="146"/>
      <c r="G46" s="147"/>
      <c r="H46" s="114">
        <f aca="true" t="shared" si="5" ref="H46:H75">IF(G46="","",VLOOKUP(G46,競技,2,FALSE))</f>
      </c>
      <c r="I46" s="166"/>
      <c r="J46" s="166"/>
      <c r="K46" s="166"/>
      <c r="L46" s="161"/>
      <c r="M46" s="147"/>
      <c r="N46" s="114">
        <f aca="true" t="shared" si="6" ref="N46:N75">IF(M46="","",VLOOKUP(M46,競技,2,FALSE))</f>
      </c>
      <c r="O46" s="166"/>
      <c r="P46" s="166"/>
      <c r="Q46" s="166"/>
      <c r="R46" s="161"/>
      <c r="S46" s="167"/>
      <c r="T46" s="114">
        <f aca="true" t="shared" si="7" ref="T46:T75">IF(S46="","",VLOOKUP(S46,競技,2,FALSE))</f>
      </c>
      <c r="U46" s="166"/>
      <c r="V46" s="166"/>
      <c r="W46" s="166"/>
      <c r="X46" s="161"/>
      <c r="Y46" s="182"/>
      <c r="Z46" s="173"/>
      <c r="AA46" s="167"/>
      <c r="AB46" s="114">
        <f aca="true" t="shared" si="8" ref="AB46:AB75">IF(AA46="","",VLOOKUP(AA46,競技,2,FALSE))</f>
      </c>
      <c r="AC46" s="166"/>
      <c r="AD46" s="166"/>
      <c r="AE46" s="190"/>
      <c r="AF46" s="147"/>
      <c r="AG46" s="114">
        <f aca="true" t="shared" si="9" ref="AG46:AG75">IF(AF46="","",VLOOKUP(AF46,競技,2,FALSE))</f>
      </c>
      <c r="AH46" s="166"/>
      <c r="AI46" s="166"/>
      <c r="AJ46" s="161"/>
    </row>
    <row r="47" spans="1:36" ht="21" customHeight="1">
      <c r="A47" s="115">
        <v>32</v>
      </c>
      <c r="B47" s="148"/>
      <c r="C47" s="149"/>
      <c r="D47" s="150"/>
      <c r="E47" s="151"/>
      <c r="F47" s="152"/>
      <c r="G47" s="153"/>
      <c r="H47" s="111">
        <f t="shared" si="5"/>
      </c>
      <c r="I47" s="168"/>
      <c r="J47" s="168"/>
      <c r="K47" s="168"/>
      <c r="L47" s="163"/>
      <c r="M47" s="153"/>
      <c r="N47" s="112">
        <f t="shared" si="6"/>
      </c>
      <c r="O47" s="168"/>
      <c r="P47" s="168"/>
      <c r="Q47" s="168"/>
      <c r="R47" s="163"/>
      <c r="S47" s="169"/>
      <c r="T47" s="112">
        <f t="shared" si="7"/>
      </c>
      <c r="U47" s="168"/>
      <c r="V47" s="168"/>
      <c r="W47" s="168"/>
      <c r="X47" s="163"/>
      <c r="Y47" s="182"/>
      <c r="Z47" s="173"/>
      <c r="AA47" s="169"/>
      <c r="AB47" s="112">
        <f t="shared" si="8"/>
      </c>
      <c r="AC47" s="168"/>
      <c r="AD47" s="168"/>
      <c r="AE47" s="191"/>
      <c r="AF47" s="153"/>
      <c r="AG47" s="112">
        <f t="shared" si="9"/>
      </c>
      <c r="AH47" s="168"/>
      <c r="AI47" s="168"/>
      <c r="AJ47" s="163"/>
    </row>
    <row r="48" spans="1:36" ht="21" customHeight="1">
      <c r="A48" s="115">
        <v>33</v>
      </c>
      <c r="B48" s="148"/>
      <c r="C48" s="149"/>
      <c r="D48" s="150"/>
      <c r="E48" s="151"/>
      <c r="F48" s="152"/>
      <c r="G48" s="153"/>
      <c r="H48" s="112">
        <f t="shared" si="5"/>
      </c>
      <c r="I48" s="168"/>
      <c r="J48" s="168"/>
      <c r="K48" s="168"/>
      <c r="L48" s="163"/>
      <c r="M48" s="153"/>
      <c r="N48" s="112">
        <f t="shared" si="6"/>
      </c>
      <c r="O48" s="168"/>
      <c r="P48" s="168"/>
      <c r="Q48" s="168"/>
      <c r="R48" s="163"/>
      <c r="S48" s="169"/>
      <c r="T48" s="112">
        <f t="shared" si="7"/>
      </c>
      <c r="U48" s="168"/>
      <c r="V48" s="168"/>
      <c r="W48" s="168"/>
      <c r="X48" s="163"/>
      <c r="Y48" s="182"/>
      <c r="Z48" s="173"/>
      <c r="AA48" s="169"/>
      <c r="AB48" s="112">
        <f t="shared" si="8"/>
      </c>
      <c r="AC48" s="168"/>
      <c r="AD48" s="168"/>
      <c r="AE48" s="191"/>
      <c r="AF48" s="153"/>
      <c r="AG48" s="112">
        <f t="shared" si="9"/>
      </c>
      <c r="AH48" s="168"/>
      <c r="AI48" s="168"/>
      <c r="AJ48" s="163"/>
    </row>
    <row r="49" spans="1:36" ht="21" customHeight="1">
      <c r="A49" s="115">
        <v>34</v>
      </c>
      <c r="B49" s="148"/>
      <c r="C49" s="149"/>
      <c r="D49" s="150"/>
      <c r="E49" s="151"/>
      <c r="F49" s="152"/>
      <c r="G49" s="153"/>
      <c r="H49" s="112">
        <f t="shared" si="5"/>
      </c>
      <c r="I49" s="168"/>
      <c r="J49" s="168"/>
      <c r="K49" s="168"/>
      <c r="L49" s="163"/>
      <c r="M49" s="153"/>
      <c r="N49" s="112">
        <f t="shared" si="6"/>
      </c>
      <c r="O49" s="168"/>
      <c r="P49" s="168"/>
      <c r="Q49" s="168"/>
      <c r="R49" s="163"/>
      <c r="S49" s="169"/>
      <c r="T49" s="112">
        <f t="shared" si="7"/>
      </c>
      <c r="U49" s="168"/>
      <c r="V49" s="168"/>
      <c r="W49" s="168"/>
      <c r="X49" s="163"/>
      <c r="Y49" s="182"/>
      <c r="Z49" s="173"/>
      <c r="AA49" s="169"/>
      <c r="AB49" s="112">
        <f t="shared" si="8"/>
      </c>
      <c r="AC49" s="168"/>
      <c r="AD49" s="168"/>
      <c r="AE49" s="191"/>
      <c r="AF49" s="153"/>
      <c r="AG49" s="112">
        <f t="shared" si="9"/>
      </c>
      <c r="AH49" s="168"/>
      <c r="AI49" s="168"/>
      <c r="AJ49" s="163"/>
    </row>
    <row r="50" spans="1:36" ht="21" customHeight="1">
      <c r="A50" s="115">
        <v>35</v>
      </c>
      <c r="B50" s="148"/>
      <c r="C50" s="149"/>
      <c r="D50" s="152"/>
      <c r="E50" s="151"/>
      <c r="F50" s="152"/>
      <c r="G50" s="153"/>
      <c r="H50" s="112">
        <f t="shared" si="5"/>
      </c>
      <c r="I50" s="168"/>
      <c r="J50" s="168"/>
      <c r="K50" s="168"/>
      <c r="L50" s="163"/>
      <c r="M50" s="153"/>
      <c r="N50" s="112">
        <f t="shared" si="6"/>
      </c>
      <c r="O50" s="168"/>
      <c r="P50" s="168"/>
      <c r="Q50" s="168"/>
      <c r="R50" s="163"/>
      <c r="S50" s="169"/>
      <c r="T50" s="112">
        <f t="shared" si="7"/>
      </c>
      <c r="U50" s="168"/>
      <c r="V50" s="168"/>
      <c r="W50" s="168"/>
      <c r="X50" s="163"/>
      <c r="Y50" s="182"/>
      <c r="Z50" s="173"/>
      <c r="AA50" s="169"/>
      <c r="AB50" s="112">
        <f t="shared" si="8"/>
      </c>
      <c r="AC50" s="168"/>
      <c r="AD50" s="168"/>
      <c r="AE50" s="191"/>
      <c r="AF50" s="153"/>
      <c r="AG50" s="112">
        <f t="shared" si="9"/>
      </c>
      <c r="AH50" s="168"/>
      <c r="AI50" s="168"/>
      <c r="AJ50" s="163"/>
    </row>
    <row r="51" spans="1:36" ht="21" customHeight="1">
      <c r="A51" s="115">
        <v>36</v>
      </c>
      <c r="B51" s="148"/>
      <c r="C51" s="149"/>
      <c r="D51" s="150"/>
      <c r="E51" s="151"/>
      <c r="F51" s="152"/>
      <c r="G51" s="153"/>
      <c r="H51" s="112">
        <f t="shared" si="5"/>
      </c>
      <c r="I51" s="168"/>
      <c r="J51" s="168"/>
      <c r="K51" s="168"/>
      <c r="L51" s="163"/>
      <c r="M51" s="153"/>
      <c r="N51" s="112">
        <f t="shared" si="6"/>
      </c>
      <c r="O51" s="168"/>
      <c r="P51" s="168"/>
      <c r="Q51" s="168"/>
      <c r="R51" s="163"/>
      <c r="S51" s="169"/>
      <c r="T51" s="112">
        <f t="shared" si="7"/>
      </c>
      <c r="U51" s="168"/>
      <c r="V51" s="168"/>
      <c r="W51" s="168"/>
      <c r="X51" s="163"/>
      <c r="Y51" s="182"/>
      <c r="Z51" s="173"/>
      <c r="AA51" s="169"/>
      <c r="AB51" s="112">
        <f t="shared" si="8"/>
      </c>
      <c r="AC51" s="168"/>
      <c r="AD51" s="168"/>
      <c r="AE51" s="191"/>
      <c r="AF51" s="153"/>
      <c r="AG51" s="112">
        <f t="shared" si="9"/>
      </c>
      <c r="AH51" s="168"/>
      <c r="AI51" s="168"/>
      <c r="AJ51" s="163"/>
    </row>
    <row r="52" spans="1:36" ht="21" customHeight="1">
      <c r="A52" s="115">
        <v>37</v>
      </c>
      <c r="B52" s="148"/>
      <c r="C52" s="149"/>
      <c r="D52" s="150"/>
      <c r="E52" s="151"/>
      <c r="F52" s="152"/>
      <c r="G52" s="153"/>
      <c r="H52" s="112">
        <f t="shared" si="5"/>
      </c>
      <c r="I52" s="168"/>
      <c r="J52" s="168"/>
      <c r="K52" s="168"/>
      <c r="L52" s="163"/>
      <c r="M52" s="153"/>
      <c r="N52" s="112">
        <f t="shared" si="6"/>
      </c>
      <c r="O52" s="168"/>
      <c r="P52" s="168"/>
      <c r="Q52" s="168"/>
      <c r="R52" s="163"/>
      <c r="S52" s="169"/>
      <c r="T52" s="112">
        <f t="shared" si="7"/>
      </c>
      <c r="U52" s="168"/>
      <c r="V52" s="168"/>
      <c r="W52" s="168"/>
      <c r="X52" s="163"/>
      <c r="Y52" s="182"/>
      <c r="Z52" s="173"/>
      <c r="AA52" s="169"/>
      <c r="AB52" s="112">
        <f t="shared" si="8"/>
      </c>
      <c r="AC52" s="168"/>
      <c r="AD52" s="168"/>
      <c r="AE52" s="191"/>
      <c r="AF52" s="153"/>
      <c r="AG52" s="112">
        <f t="shared" si="9"/>
      </c>
      <c r="AH52" s="168"/>
      <c r="AI52" s="168"/>
      <c r="AJ52" s="163"/>
    </row>
    <row r="53" spans="1:36" ht="21" customHeight="1">
      <c r="A53" s="115">
        <v>38</v>
      </c>
      <c r="B53" s="148"/>
      <c r="C53" s="149"/>
      <c r="D53" s="150"/>
      <c r="E53" s="151"/>
      <c r="F53" s="152"/>
      <c r="G53" s="153"/>
      <c r="H53" s="112">
        <f t="shared" si="5"/>
      </c>
      <c r="I53" s="168"/>
      <c r="J53" s="168"/>
      <c r="K53" s="168"/>
      <c r="L53" s="163"/>
      <c r="M53" s="153"/>
      <c r="N53" s="112">
        <f t="shared" si="6"/>
      </c>
      <c r="O53" s="168"/>
      <c r="P53" s="168"/>
      <c r="Q53" s="168"/>
      <c r="R53" s="163"/>
      <c r="S53" s="169"/>
      <c r="T53" s="112">
        <f t="shared" si="7"/>
      </c>
      <c r="U53" s="168"/>
      <c r="V53" s="168"/>
      <c r="W53" s="168"/>
      <c r="X53" s="163"/>
      <c r="Y53" s="182"/>
      <c r="Z53" s="173"/>
      <c r="AA53" s="169"/>
      <c r="AB53" s="112">
        <f t="shared" si="8"/>
      </c>
      <c r="AC53" s="168"/>
      <c r="AD53" s="168"/>
      <c r="AE53" s="191"/>
      <c r="AF53" s="153"/>
      <c r="AG53" s="112">
        <f t="shared" si="9"/>
      </c>
      <c r="AH53" s="168"/>
      <c r="AI53" s="168"/>
      <c r="AJ53" s="163"/>
    </row>
    <row r="54" spans="1:36" ht="21" customHeight="1">
      <c r="A54" s="115">
        <v>39</v>
      </c>
      <c r="B54" s="148"/>
      <c r="C54" s="149"/>
      <c r="D54" s="150"/>
      <c r="E54" s="151"/>
      <c r="F54" s="152"/>
      <c r="G54" s="153"/>
      <c r="H54" s="112">
        <f t="shared" si="5"/>
      </c>
      <c r="I54" s="168"/>
      <c r="J54" s="168"/>
      <c r="K54" s="168"/>
      <c r="L54" s="163"/>
      <c r="M54" s="153"/>
      <c r="N54" s="112">
        <f t="shared" si="6"/>
      </c>
      <c r="O54" s="168"/>
      <c r="P54" s="168"/>
      <c r="Q54" s="168"/>
      <c r="R54" s="163"/>
      <c r="S54" s="169"/>
      <c r="T54" s="112">
        <f t="shared" si="7"/>
      </c>
      <c r="U54" s="168"/>
      <c r="V54" s="168"/>
      <c r="W54" s="168"/>
      <c r="X54" s="163"/>
      <c r="Y54" s="182"/>
      <c r="Z54" s="173"/>
      <c r="AA54" s="169"/>
      <c r="AB54" s="112">
        <f t="shared" si="8"/>
      </c>
      <c r="AC54" s="168"/>
      <c r="AD54" s="168"/>
      <c r="AE54" s="191"/>
      <c r="AF54" s="153"/>
      <c r="AG54" s="112">
        <f t="shared" si="9"/>
      </c>
      <c r="AH54" s="168"/>
      <c r="AI54" s="168"/>
      <c r="AJ54" s="163"/>
    </row>
    <row r="55" spans="1:36" ht="21" customHeight="1" thickBot="1">
      <c r="A55" s="116">
        <v>40</v>
      </c>
      <c r="B55" s="154"/>
      <c r="C55" s="155"/>
      <c r="D55" s="156"/>
      <c r="E55" s="157"/>
      <c r="F55" s="158"/>
      <c r="G55" s="159"/>
      <c r="H55" s="117">
        <f t="shared" si="5"/>
      </c>
      <c r="I55" s="170"/>
      <c r="J55" s="170"/>
      <c r="K55" s="170"/>
      <c r="L55" s="165"/>
      <c r="M55" s="159"/>
      <c r="N55" s="131">
        <f t="shared" si="6"/>
      </c>
      <c r="O55" s="170"/>
      <c r="P55" s="170"/>
      <c r="Q55" s="170"/>
      <c r="R55" s="165"/>
      <c r="S55" s="171"/>
      <c r="T55" s="117">
        <f t="shared" si="7"/>
      </c>
      <c r="U55" s="170"/>
      <c r="V55" s="170"/>
      <c r="W55" s="170"/>
      <c r="X55" s="165"/>
      <c r="Y55" s="182"/>
      <c r="Z55" s="173"/>
      <c r="AA55" s="171"/>
      <c r="AB55" s="117">
        <f t="shared" si="8"/>
      </c>
      <c r="AC55" s="170"/>
      <c r="AD55" s="170"/>
      <c r="AE55" s="192"/>
      <c r="AF55" s="159"/>
      <c r="AG55" s="117">
        <f t="shared" si="9"/>
      </c>
      <c r="AH55" s="170"/>
      <c r="AI55" s="170"/>
      <c r="AJ55" s="165"/>
    </row>
    <row r="56" spans="1:36" ht="21" customHeight="1">
      <c r="A56" s="113">
        <v>41</v>
      </c>
      <c r="B56" s="142"/>
      <c r="C56" s="143"/>
      <c r="D56" s="144"/>
      <c r="E56" s="145"/>
      <c r="F56" s="146"/>
      <c r="G56" s="147"/>
      <c r="H56" s="114">
        <f t="shared" si="5"/>
      </c>
      <c r="I56" s="166"/>
      <c r="J56" s="166"/>
      <c r="K56" s="166"/>
      <c r="L56" s="161"/>
      <c r="M56" s="147"/>
      <c r="N56" s="114">
        <f t="shared" si="6"/>
      </c>
      <c r="O56" s="166"/>
      <c r="P56" s="166"/>
      <c r="Q56" s="166"/>
      <c r="R56" s="161"/>
      <c r="S56" s="167"/>
      <c r="T56" s="114">
        <f t="shared" si="7"/>
      </c>
      <c r="U56" s="166"/>
      <c r="V56" s="166"/>
      <c r="W56" s="166"/>
      <c r="X56" s="161"/>
      <c r="Y56" s="182" t="e">
        <f>COUNTIF(#REF!,1)</f>
        <v>#REF!</v>
      </c>
      <c r="Z56" s="182" t="e">
        <f>COUNTIF(#REF!,1)</f>
        <v>#REF!</v>
      </c>
      <c r="AA56" s="167"/>
      <c r="AB56" s="114">
        <f t="shared" si="8"/>
      </c>
      <c r="AC56" s="166"/>
      <c r="AD56" s="166"/>
      <c r="AE56" s="190"/>
      <c r="AF56" s="147"/>
      <c r="AG56" s="114">
        <f t="shared" si="9"/>
      </c>
      <c r="AH56" s="166"/>
      <c r="AI56" s="166"/>
      <c r="AJ56" s="161"/>
    </row>
    <row r="57" spans="1:36" ht="21" customHeight="1">
      <c r="A57" s="115">
        <v>42</v>
      </c>
      <c r="B57" s="148"/>
      <c r="C57" s="149"/>
      <c r="D57" s="150"/>
      <c r="E57" s="151"/>
      <c r="F57" s="152"/>
      <c r="G57" s="153"/>
      <c r="H57" s="111">
        <f t="shared" si="5"/>
      </c>
      <c r="I57" s="168"/>
      <c r="J57" s="168"/>
      <c r="K57" s="168"/>
      <c r="L57" s="163"/>
      <c r="M57" s="153"/>
      <c r="N57" s="112">
        <f t="shared" si="6"/>
      </c>
      <c r="O57" s="168"/>
      <c r="P57" s="168"/>
      <c r="Q57" s="168"/>
      <c r="R57" s="163"/>
      <c r="S57" s="169"/>
      <c r="T57" s="112">
        <f t="shared" si="7"/>
      </c>
      <c r="U57" s="168"/>
      <c r="V57" s="168"/>
      <c r="W57" s="168"/>
      <c r="X57" s="163"/>
      <c r="Y57" s="182" t="e">
        <f>COUNTIF(#REF!,2)</f>
        <v>#REF!</v>
      </c>
      <c r="Z57" s="182" t="e">
        <f>COUNTIF(#REF!,2)</f>
        <v>#REF!</v>
      </c>
      <c r="AA57" s="169"/>
      <c r="AB57" s="112">
        <f t="shared" si="8"/>
      </c>
      <c r="AC57" s="168"/>
      <c r="AD57" s="168"/>
      <c r="AE57" s="191"/>
      <c r="AF57" s="153"/>
      <c r="AG57" s="112">
        <f t="shared" si="9"/>
      </c>
      <c r="AH57" s="168"/>
      <c r="AI57" s="168"/>
      <c r="AJ57" s="163"/>
    </row>
    <row r="58" spans="1:36" ht="21" customHeight="1">
      <c r="A58" s="115">
        <v>43</v>
      </c>
      <c r="B58" s="148"/>
      <c r="C58" s="149"/>
      <c r="D58" s="150"/>
      <c r="E58" s="151"/>
      <c r="F58" s="152"/>
      <c r="G58" s="153"/>
      <c r="H58" s="112">
        <f t="shared" si="5"/>
      </c>
      <c r="I58" s="168"/>
      <c r="J58" s="168"/>
      <c r="K58" s="168"/>
      <c r="L58" s="163"/>
      <c r="M58" s="153"/>
      <c r="N58" s="112">
        <f t="shared" si="6"/>
      </c>
      <c r="O58" s="168"/>
      <c r="P58" s="168"/>
      <c r="Q58" s="168"/>
      <c r="R58" s="163"/>
      <c r="S58" s="169"/>
      <c r="T58" s="112">
        <f t="shared" si="7"/>
      </c>
      <c r="U58" s="168"/>
      <c r="V58" s="168"/>
      <c r="W58" s="168"/>
      <c r="X58" s="163"/>
      <c r="Y58" s="182" t="e">
        <f>COUNTIF(#REF!,3)</f>
        <v>#REF!</v>
      </c>
      <c r="Z58" s="182" t="e">
        <f>COUNTIF(#REF!,3)</f>
        <v>#REF!</v>
      </c>
      <c r="AA58" s="169"/>
      <c r="AB58" s="112">
        <f t="shared" si="8"/>
      </c>
      <c r="AC58" s="168"/>
      <c r="AD58" s="168"/>
      <c r="AE58" s="191"/>
      <c r="AF58" s="153"/>
      <c r="AG58" s="112">
        <f t="shared" si="9"/>
      </c>
      <c r="AH58" s="168"/>
      <c r="AI58" s="168"/>
      <c r="AJ58" s="163"/>
    </row>
    <row r="59" spans="1:36" ht="21" customHeight="1">
      <c r="A59" s="115">
        <v>44</v>
      </c>
      <c r="B59" s="148"/>
      <c r="C59" s="149"/>
      <c r="D59" s="150"/>
      <c r="E59" s="151"/>
      <c r="F59" s="152"/>
      <c r="G59" s="153"/>
      <c r="H59" s="112">
        <f t="shared" si="5"/>
      </c>
      <c r="I59" s="168"/>
      <c r="J59" s="168"/>
      <c r="K59" s="168"/>
      <c r="L59" s="163"/>
      <c r="M59" s="153"/>
      <c r="N59" s="112">
        <f t="shared" si="6"/>
      </c>
      <c r="O59" s="168"/>
      <c r="P59" s="168"/>
      <c r="Q59" s="168"/>
      <c r="R59" s="163"/>
      <c r="S59" s="169"/>
      <c r="T59" s="112">
        <f t="shared" si="7"/>
      </c>
      <c r="U59" s="168"/>
      <c r="V59" s="168"/>
      <c r="W59" s="168"/>
      <c r="X59" s="163"/>
      <c r="Y59" s="182" t="e">
        <f>COUNTIF(#REF!,4)</f>
        <v>#REF!</v>
      </c>
      <c r="Z59" s="182" t="e">
        <f>COUNTIF(#REF!,4)</f>
        <v>#REF!</v>
      </c>
      <c r="AA59" s="169"/>
      <c r="AB59" s="112">
        <f t="shared" si="8"/>
      </c>
      <c r="AC59" s="168"/>
      <c r="AD59" s="168"/>
      <c r="AE59" s="191"/>
      <c r="AF59" s="153"/>
      <c r="AG59" s="112">
        <f t="shared" si="9"/>
      </c>
      <c r="AH59" s="168"/>
      <c r="AI59" s="168"/>
      <c r="AJ59" s="163"/>
    </row>
    <row r="60" spans="1:36" ht="21" customHeight="1">
      <c r="A60" s="115">
        <v>45</v>
      </c>
      <c r="B60" s="148"/>
      <c r="C60" s="149"/>
      <c r="D60" s="152"/>
      <c r="E60" s="151"/>
      <c r="F60" s="152"/>
      <c r="G60" s="153"/>
      <c r="H60" s="112">
        <f t="shared" si="5"/>
      </c>
      <c r="I60" s="168"/>
      <c r="J60" s="168"/>
      <c r="K60" s="168"/>
      <c r="L60" s="163"/>
      <c r="M60" s="153"/>
      <c r="N60" s="112">
        <f t="shared" si="6"/>
      </c>
      <c r="O60" s="168"/>
      <c r="P60" s="168"/>
      <c r="Q60" s="168"/>
      <c r="R60" s="163"/>
      <c r="S60" s="169"/>
      <c r="T60" s="112">
        <f t="shared" si="7"/>
      </c>
      <c r="U60" s="168"/>
      <c r="V60" s="168"/>
      <c r="W60" s="168"/>
      <c r="X60" s="163"/>
      <c r="Y60" s="182" t="e">
        <f>COUNTIF(#REF!,5)</f>
        <v>#REF!</v>
      </c>
      <c r="Z60" s="182" t="e">
        <f>COUNTIF(#REF!,5)</f>
        <v>#REF!</v>
      </c>
      <c r="AA60" s="169"/>
      <c r="AB60" s="112">
        <f t="shared" si="8"/>
      </c>
      <c r="AC60" s="168"/>
      <c r="AD60" s="168"/>
      <c r="AE60" s="191"/>
      <c r="AF60" s="153"/>
      <c r="AG60" s="112">
        <f t="shared" si="9"/>
      </c>
      <c r="AH60" s="168"/>
      <c r="AI60" s="168"/>
      <c r="AJ60" s="163"/>
    </row>
    <row r="61" spans="1:36" ht="21" customHeight="1">
      <c r="A61" s="115">
        <v>46</v>
      </c>
      <c r="B61" s="148"/>
      <c r="C61" s="149"/>
      <c r="D61" s="150"/>
      <c r="E61" s="151"/>
      <c r="F61" s="152"/>
      <c r="G61" s="153"/>
      <c r="H61" s="112">
        <f t="shared" si="5"/>
      </c>
      <c r="I61" s="168"/>
      <c r="J61" s="168"/>
      <c r="K61" s="168"/>
      <c r="L61" s="163"/>
      <c r="M61" s="153"/>
      <c r="N61" s="112">
        <f t="shared" si="6"/>
      </c>
      <c r="O61" s="168"/>
      <c r="P61" s="168"/>
      <c r="Q61" s="168"/>
      <c r="R61" s="163"/>
      <c r="S61" s="169"/>
      <c r="T61" s="112">
        <f t="shared" si="7"/>
      </c>
      <c r="U61" s="168"/>
      <c r="V61" s="168"/>
      <c r="W61" s="168"/>
      <c r="X61" s="163"/>
      <c r="Y61" s="182" t="e">
        <f>COUNTIF(#REF!,6)</f>
        <v>#REF!</v>
      </c>
      <c r="Z61" s="182" t="e">
        <f>COUNTIF(#REF!,6)</f>
        <v>#REF!</v>
      </c>
      <c r="AA61" s="169"/>
      <c r="AB61" s="112">
        <f t="shared" si="8"/>
      </c>
      <c r="AC61" s="168"/>
      <c r="AD61" s="168"/>
      <c r="AE61" s="191"/>
      <c r="AF61" s="153"/>
      <c r="AG61" s="112">
        <f t="shared" si="9"/>
      </c>
      <c r="AH61" s="168"/>
      <c r="AI61" s="168"/>
      <c r="AJ61" s="163"/>
    </row>
    <row r="62" spans="1:36" ht="21" customHeight="1">
      <c r="A62" s="115">
        <v>47</v>
      </c>
      <c r="B62" s="148"/>
      <c r="C62" s="149"/>
      <c r="D62" s="150"/>
      <c r="E62" s="151"/>
      <c r="F62" s="152"/>
      <c r="G62" s="153"/>
      <c r="H62" s="112">
        <f t="shared" si="5"/>
      </c>
      <c r="I62" s="168"/>
      <c r="J62" s="168"/>
      <c r="K62" s="168"/>
      <c r="L62" s="163"/>
      <c r="M62" s="153"/>
      <c r="N62" s="112">
        <f t="shared" si="6"/>
      </c>
      <c r="O62" s="168"/>
      <c r="P62" s="168"/>
      <c r="Q62" s="168"/>
      <c r="R62" s="163"/>
      <c r="S62" s="169"/>
      <c r="T62" s="112">
        <f t="shared" si="7"/>
      </c>
      <c r="U62" s="168"/>
      <c r="V62" s="168"/>
      <c r="W62" s="168"/>
      <c r="X62" s="163"/>
      <c r="Y62" s="184">
        <f>6-COUNTIF(Y56:Y61,0)</f>
        <v>6</v>
      </c>
      <c r="Z62" s="184">
        <f>6-COUNTIF(Z56:Z61,0)</f>
        <v>6</v>
      </c>
      <c r="AA62" s="169"/>
      <c r="AB62" s="112">
        <f t="shared" si="8"/>
      </c>
      <c r="AC62" s="168"/>
      <c r="AD62" s="168"/>
      <c r="AE62" s="191"/>
      <c r="AF62" s="153"/>
      <c r="AG62" s="112">
        <f t="shared" si="9"/>
      </c>
      <c r="AH62" s="168"/>
      <c r="AI62" s="168"/>
      <c r="AJ62" s="163"/>
    </row>
    <row r="63" spans="1:36" ht="21" customHeight="1">
      <c r="A63" s="115">
        <v>48</v>
      </c>
      <c r="B63" s="148"/>
      <c r="C63" s="149"/>
      <c r="D63" s="150"/>
      <c r="E63" s="151"/>
      <c r="F63" s="152"/>
      <c r="G63" s="153"/>
      <c r="H63" s="112">
        <f t="shared" si="5"/>
      </c>
      <c r="I63" s="168"/>
      <c r="J63" s="168"/>
      <c r="K63" s="168"/>
      <c r="L63" s="163"/>
      <c r="M63" s="153"/>
      <c r="N63" s="112">
        <f t="shared" si="6"/>
      </c>
      <c r="O63" s="168"/>
      <c r="P63" s="168"/>
      <c r="Q63" s="168"/>
      <c r="R63" s="163"/>
      <c r="S63" s="169"/>
      <c r="T63" s="112">
        <f t="shared" si="7"/>
      </c>
      <c r="U63" s="168"/>
      <c r="V63" s="168"/>
      <c r="W63" s="168"/>
      <c r="X63" s="163"/>
      <c r="Y63" s="182"/>
      <c r="Z63" s="173"/>
      <c r="AA63" s="169"/>
      <c r="AB63" s="112">
        <f t="shared" si="8"/>
      </c>
      <c r="AC63" s="168"/>
      <c r="AD63" s="168"/>
      <c r="AE63" s="191"/>
      <c r="AF63" s="153"/>
      <c r="AG63" s="112">
        <f t="shared" si="9"/>
      </c>
      <c r="AH63" s="168"/>
      <c r="AI63" s="168"/>
      <c r="AJ63" s="163"/>
    </row>
    <row r="64" spans="1:36" ht="21" customHeight="1">
      <c r="A64" s="115">
        <v>49</v>
      </c>
      <c r="B64" s="148"/>
      <c r="C64" s="149"/>
      <c r="D64" s="150"/>
      <c r="E64" s="151"/>
      <c r="F64" s="152"/>
      <c r="G64" s="153"/>
      <c r="H64" s="112">
        <f t="shared" si="5"/>
      </c>
      <c r="I64" s="168"/>
      <c r="J64" s="168"/>
      <c r="K64" s="168"/>
      <c r="L64" s="163"/>
      <c r="M64" s="153"/>
      <c r="N64" s="112">
        <f t="shared" si="6"/>
      </c>
      <c r="O64" s="168"/>
      <c r="P64" s="168"/>
      <c r="Q64" s="168"/>
      <c r="R64" s="163"/>
      <c r="S64" s="169"/>
      <c r="T64" s="112">
        <f t="shared" si="7"/>
      </c>
      <c r="U64" s="168"/>
      <c r="V64" s="168"/>
      <c r="W64" s="168"/>
      <c r="X64" s="163"/>
      <c r="Y64" s="182"/>
      <c r="Z64" s="173"/>
      <c r="AA64" s="169"/>
      <c r="AB64" s="112">
        <f t="shared" si="8"/>
      </c>
      <c r="AC64" s="168"/>
      <c r="AD64" s="168"/>
      <c r="AE64" s="191"/>
      <c r="AF64" s="153"/>
      <c r="AG64" s="112">
        <f t="shared" si="9"/>
      </c>
      <c r="AH64" s="168"/>
      <c r="AI64" s="168"/>
      <c r="AJ64" s="163"/>
    </row>
    <row r="65" spans="1:36" ht="21" customHeight="1" thickBot="1">
      <c r="A65" s="116">
        <v>50</v>
      </c>
      <c r="B65" s="154"/>
      <c r="C65" s="155"/>
      <c r="D65" s="156"/>
      <c r="E65" s="157"/>
      <c r="F65" s="158"/>
      <c r="G65" s="159"/>
      <c r="H65" s="117">
        <f t="shared" si="5"/>
      </c>
      <c r="I65" s="170"/>
      <c r="J65" s="170"/>
      <c r="K65" s="170"/>
      <c r="L65" s="165"/>
      <c r="M65" s="159"/>
      <c r="N65" s="131">
        <f t="shared" si="6"/>
      </c>
      <c r="O65" s="170"/>
      <c r="P65" s="170"/>
      <c r="Q65" s="170"/>
      <c r="R65" s="165"/>
      <c r="S65" s="171"/>
      <c r="T65" s="117">
        <f t="shared" si="7"/>
      </c>
      <c r="U65" s="170"/>
      <c r="V65" s="170"/>
      <c r="W65" s="170"/>
      <c r="X65" s="165"/>
      <c r="Y65" s="182"/>
      <c r="Z65" s="173"/>
      <c r="AA65" s="171"/>
      <c r="AB65" s="117">
        <f t="shared" si="8"/>
      </c>
      <c r="AC65" s="170"/>
      <c r="AD65" s="170"/>
      <c r="AE65" s="192"/>
      <c r="AF65" s="159"/>
      <c r="AG65" s="117">
        <f t="shared" si="9"/>
      </c>
      <c r="AH65" s="170"/>
      <c r="AI65" s="170"/>
      <c r="AJ65" s="165"/>
    </row>
    <row r="66" spans="1:36" ht="21" customHeight="1">
      <c r="A66" s="113">
        <v>51</v>
      </c>
      <c r="B66" s="142"/>
      <c r="C66" s="143"/>
      <c r="D66" s="144"/>
      <c r="E66" s="145"/>
      <c r="F66" s="146"/>
      <c r="G66" s="147"/>
      <c r="H66" s="114">
        <f t="shared" si="5"/>
      </c>
      <c r="I66" s="166"/>
      <c r="J66" s="166"/>
      <c r="K66" s="166"/>
      <c r="L66" s="161"/>
      <c r="M66" s="147"/>
      <c r="N66" s="114">
        <f t="shared" si="6"/>
      </c>
      <c r="O66" s="166"/>
      <c r="P66" s="166"/>
      <c r="Q66" s="166"/>
      <c r="R66" s="161"/>
      <c r="S66" s="167"/>
      <c r="T66" s="114">
        <f t="shared" si="7"/>
      </c>
      <c r="U66" s="166"/>
      <c r="V66" s="166"/>
      <c r="W66" s="166"/>
      <c r="X66" s="161"/>
      <c r="Y66" s="182"/>
      <c r="Z66" s="173"/>
      <c r="AA66" s="167"/>
      <c r="AB66" s="114">
        <f t="shared" si="8"/>
      </c>
      <c r="AC66" s="166"/>
      <c r="AD66" s="166"/>
      <c r="AE66" s="190"/>
      <c r="AF66" s="147"/>
      <c r="AG66" s="114">
        <f t="shared" si="9"/>
      </c>
      <c r="AH66" s="166"/>
      <c r="AI66" s="166"/>
      <c r="AJ66" s="161"/>
    </row>
    <row r="67" spans="1:36" ht="21" customHeight="1">
      <c r="A67" s="115">
        <v>52</v>
      </c>
      <c r="B67" s="148"/>
      <c r="C67" s="149"/>
      <c r="D67" s="150"/>
      <c r="E67" s="151"/>
      <c r="F67" s="152"/>
      <c r="G67" s="153"/>
      <c r="H67" s="111">
        <f t="shared" si="5"/>
      </c>
      <c r="I67" s="168"/>
      <c r="J67" s="168"/>
      <c r="K67" s="168"/>
      <c r="L67" s="163"/>
      <c r="M67" s="153"/>
      <c r="N67" s="112">
        <f t="shared" si="6"/>
      </c>
      <c r="O67" s="168"/>
      <c r="P67" s="168"/>
      <c r="Q67" s="168"/>
      <c r="R67" s="163"/>
      <c r="S67" s="169"/>
      <c r="T67" s="112">
        <f t="shared" si="7"/>
      </c>
      <c r="U67" s="168"/>
      <c r="V67" s="168"/>
      <c r="W67" s="168"/>
      <c r="X67" s="163"/>
      <c r="Y67" s="182"/>
      <c r="Z67" s="173"/>
      <c r="AA67" s="169"/>
      <c r="AB67" s="112">
        <f t="shared" si="8"/>
      </c>
      <c r="AC67" s="168"/>
      <c r="AD67" s="168"/>
      <c r="AE67" s="191"/>
      <c r="AF67" s="153"/>
      <c r="AG67" s="112">
        <f t="shared" si="9"/>
      </c>
      <c r="AH67" s="168"/>
      <c r="AI67" s="168"/>
      <c r="AJ67" s="163"/>
    </row>
    <row r="68" spans="1:36" ht="21" customHeight="1">
      <c r="A68" s="115">
        <v>53</v>
      </c>
      <c r="B68" s="148"/>
      <c r="C68" s="149"/>
      <c r="D68" s="150"/>
      <c r="E68" s="151"/>
      <c r="F68" s="152"/>
      <c r="G68" s="153"/>
      <c r="H68" s="112">
        <f t="shared" si="5"/>
      </c>
      <c r="I68" s="168"/>
      <c r="J68" s="168"/>
      <c r="K68" s="168"/>
      <c r="L68" s="163"/>
      <c r="M68" s="153"/>
      <c r="N68" s="112">
        <f t="shared" si="6"/>
      </c>
      <c r="O68" s="168"/>
      <c r="P68" s="168"/>
      <c r="Q68" s="168"/>
      <c r="R68" s="163"/>
      <c r="S68" s="169"/>
      <c r="T68" s="112">
        <f t="shared" si="7"/>
      </c>
      <c r="U68" s="168"/>
      <c r="V68" s="168"/>
      <c r="W68" s="168"/>
      <c r="X68" s="163"/>
      <c r="Y68" s="182"/>
      <c r="Z68" s="173"/>
      <c r="AA68" s="169"/>
      <c r="AB68" s="112">
        <f t="shared" si="8"/>
      </c>
      <c r="AC68" s="168"/>
      <c r="AD68" s="168"/>
      <c r="AE68" s="191"/>
      <c r="AF68" s="153"/>
      <c r="AG68" s="112">
        <f t="shared" si="9"/>
      </c>
      <c r="AH68" s="168"/>
      <c r="AI68" s="168"/>
      <c r="AJ68" s="163"/>
    </row>
    <row r="69" spans="1:36" ht="21" customHeight="1">
      <c r="A69" s="115">
        <v>54</v>
      </c>
      <c r="B69" s="148"/>
      <c r="C69" s="149"/>
      <c r="D69" s="150"/>
      <c r="E69" s="151"/>
      <c r="F69" s="152"/>
      <c r="G69" s="153"/>
      <c r="H69" s="112">
        <f t="shared" si="5"/>
      </c>
      <c r="I69" s="168"/>
      <c r="J69" s="168"/>
      <c r="K69" s="168"/>
      <c r="L69" s="163"/>
      <c r="M69" s="153"/>
      <c r="N69" s="112">
        <f t="shared" si="6"/>
      </c>
      <c r="O69" s="168"/>
      <c r="P69" s="168"/>
      <c r="Q69" s="168"/>
      <c r="R69" s="163"/>
      <c r="S69" s="169"/>
      <c r="T69" s="112">
        <f t="shared" si="7"/>
      </c>
      <c r="U69" s="168"/>
      <c r="V69" s="168"/>
      <c r="W69" s="168"/>
      <c r="X69" s="163"/>
      <c r="Y69" s="182"/>
      <c r="Z69" s="173"/>
      <c r="AA69" s="169"/>
      <c r="AB69" s="112">
        <f t="shared" si="8"/>
      </c>
      <c r="AC69" s="168"/>
      <c r="AD69" s="168"/>
      <c r="AE69" s="191"/>
      <c r="AF69" s="153"/>
      <c r="AG69" s="112">
        <f t="shared" si="9"/>
      </c>
      <c r="AH69" s="168"/>
      <c r="AI69" s="168"/>
      <c r="AJ69" s="163"/>
    </row>
    <row r="70" spans="1:36" ht="21" customHeight="1">
      <c r="A70" s="115">
        <v>55</v>
      </c>
      <c r="B70" s="148"/>
      <c r="C70" s="149"/>
      <c r="D70" s="152"/>
      <c r="E70" s="151"/>
      <c r="F70" s="152"/>
      <c r="G70" s="153"/>
      <c r="H70" s="112">
        <f t="shared" si="5"/>
      </c>
      <c r="I70" s="168"/>
      <c r="J70" s="168"/>
      <c r="K70" s="168"/>
      <c r="L70" s="163"/>
      <c r="M70" s="153"/>
      <c r="N70" s="112">
        <f t="shared" si="6"/>
      </c>
      <c r="O70" s="168"/>
      <c r="P70" s="168"/>
      <c r="Q70" s="168"/>
      <c r="R70" s="163"/>
      <c r="S70" s="169"/>
      <c r="T70" s="112">
        <f t="shared" si="7"/>
      </c>
      <c r="U70" s="168"/>
      <c r="V70" s="168"/>
      <c r="W70" s="168"/>
      <c r="X70" s="163"/>
      <c r="Y70" s="182"/>
      <c r="Z70" s="173"/>
      <c r="AA70" s="169"/>
      <c r="AB70" s="112">
        <f t="shared" si="8"/>
      </c>
      <c r="AC70" s="168"/>
      <c r="AD70" s="168"/>
      <c r="AE70" s="191"/>
      <c r="AF70" s="153"/>
      <c r="AG70" s="112">
        <f t="shared" si="9"/>
      </c>
      <c r="AH70" s="168"/>
      <c r="AI70" s="168"/>
      <c r="AJ70" s="163"/>
    </row>
    <row r="71" spans="1:36" ht="21" customHeight="1">
      <c r="A71" s="115">
        <v>56</v>
      </c>
      <c r="B71" s="148"/>
      <c r="C71" s="149"/>
      <c r="D71" s="150"/>
      <c r="E71" s="151"/>
      <c r="F71" s="152"/>
      <c r="G71" s="153"/>
      <c r="H71" s="112">
        <f t="shared" si="5"/>
      </c>
      <c r="I71" s="168"/>
      <c r="J71" s="168"/>
      <c r="K71" s="168"/>
      <c r="L71" s="163"/>
      <c r="M71" s="153"/>
      <c r="N71" s="112">
        <f t="shared" si="6"/>
      </c>
      <c r="O71" s="168"/>
      <c r="P71" s="168"/>
      <c r="Q71" s="168"/>
      <c r="R71" s="163"/>
      <c r="S71" s="169"/>
      <c r="T71" s="112">
        <f t="shared" si="7"/>
      </c>
      <c r="U71" s="168"/>
      <c r="V71" s="168"/>
      <c r="W71" s="168"/>
      <c r="X71" s="163"/>
      <c r="Y71" s="182"/>
      <c r="Z71" s="173"/>
      <c r="AA71" s="169"/>
      <c r="AB71" s="112">
        <f t="shared" si="8"/>
      </c>
      <c r="AC71" s="168"/>
      <c r="AD71" s="168"/>
      <c r="AE71" s="191"/>
      <c r="AF71" s="153"/>
      <c r="AG71" s="112">
        <f t="shared" si="9"/>
      </c>
      <c r="AH71" s="168"/>
      <c r="AI71" s="168"/>
      <c r="AJ71" s="163"/>
    </row>
    <row r="72" spans="1:36" ht="21" customHeight="1">
      <c r="A72" s="115">
        <v>57</v>
      </c>
      <c r="B72" s="148"/>
      <c r="C72" s="149"/>
      <c r="D72" s="150"/>
      <c r="E72" s="151"/>
      <c r="F72" s="152"/>
      <c r="G72" s="153"/>
      <c r="H72" s="112">
        <f t="shared" si="5"/>
      </c>
      <c r="I72" s="168"/>
      <c r="J72" s="168"/>
      <c r="K72" s="168"/>
      <c r="L72" s="163"/>
      <c r="M72" s="153"/>
      <c r="N72" s="112">
        <f t="shared" si="6"/>
      </c>
      <c r="O72" s="168"/>
      <c r="P72" s="168"/>
      <c r="Q72" s="168"/>
      <c r="R72" s="163"/>
      <c r="S72" s="169"/>
      <c r="T72" s="112">
        <f t="shared" si="7"/>
      </c>
      <c r="U72" s="168"/>
      <c r="V72" s="168"/>
      <c r="W72" s="168"/>
      <c r="X72" s="163"/>
      <c r="Y72" s="182"/>
      <c r="Z72" s="173"/>
      <c r="AA72" s="169"/>
      <c r="AB72" s="112">
        <f t="shared" si="8"/>
      </c>
      <c r="AC72" s="168"/>
      <c r="AD72" s="168"/>
      <c r="AE72" s="191"/>
      <c r="AF72" s="153"/>
      <c r="AG72" s="112">
        <f t="shared" si="9"/>
      </c>
      <c r="AH72" s="168"/>
      <c r="AI72" s="168"/>
      <c r="AJ72" s="163"/>
    </row>
    <row r="73" spans="1:36" ht="21" customHeight="1">
      <c r="A73" s="115">
        <v>58</v>
      </c>
      <c r="B73" s="148"/>
      <c r="C73" s="149"/>
      <c r="D73" s="150"/>
      <c r="E73" s="151"/>
      <c r="F73" s="152"/>
      <c r="G73" s="153"/>
      <c r="H73" s="112">
        <f t="shared" si="5"/>
      </c>
      <c r="I73" s="168"/>
      <c r="J73" s="168"/>
      <c r="K73" s="168"/>
      <c r="L73" s="163"/>
      <c r="M73" s="153"/>
      <c r="N73" s="112">
        <f t="shared" si="6"/>
      </c>
      <c r="O73" s="168"/>
      <c r="P73" s="168"/>
      <c r="Q73" s="168"/>
      <c r="R73" s="163"/>
      <c r="S73" s="169"/>
      <c r="T73" s="112">
        <f t="shared" si="7"/>
      </c>
      <c r="U73" s="168"/>
      <c r="V73" s="168"/>
      <c r="W73" s="168"/>
      <c r="X73" s="163"/>
      <c r="Y73" s="182">
        <f>COUNTA(G46:G75)</f>
        <v>0</v>
      </c>
      <c r="Z73" s="173"/>
      <c r="AA73" s="169"/>
      <c r="AB73" s="112">
        <f t="shared" si="8"/>
      </c>
      <c r="AC73" s="168"/>
      <c r="AD73" s="168"/>
      <c r="AE73" s="191"/>
      <c r="AF73" s="153"/>
      <c r="AG73" s="112">
        <f t="shared" si="9"/>
      </c>
      <c r="AH73" s="168"/>
      <c r="AI73" s="168"/>
      <c r="AJ73" s="163"/>
    </row>
    <row r="74" spans="1:36" ht="21" customHeight="1">
      <c r="A74" s="115">
        <v>59</v>
      </c>
      <c r="B74" s="148"/>
      <c r="C74" s="149"/>
      <c r="D74" s="150"/>
      <c r="E74" s="151"/>
      <c r="F74" s="152"/>
      <c r="G74" s="153"/>
      <c r="H74" s="112">
        <f t="shared" si="5"/>
      </c>
      <c r="I74" s="168"/>
      <c r="J74" s="168"/>
      <c r="K74" s="168"/>
      <c r="L74" s="163"/>
      <c r="M74" s="153"/>
      <c r="N74" s="112">
        <f t="shared" si="6"/>
      </c>
      <c r="O74" s="168"/>
      <c r="P74" s="168"/>
      <c r="Q74" s="168"/>
      <c r="R74" s="163"/>
      <c r="S74" s="169"/>
      <c r="T74" s="112">
        <f t="shared" si="7"/>
      </c>
      <c r="U74" s="168"/>
      <c r="V74" s="168"/>
      <c r="W74" s="168"/>
      <c r="X74" s="163"/>
      <c r="Y74" s="182">
        <f>COUNTA(M46:M75)</f>
        <v>0</v>
      </c>
      <c r="Z74" s="173"/>
      <c r="AA74" s="169"/>
      <c r="AB74" s="112">
        <f t="shared" si="8"/>
      </c>
      <c r="AC74" s="168"/>
      <c r="AD74" s="168"/>
      <c r="AE74" s="191"/>
      <c r="AF74" s="153"/>
      <c r="AG74" s="112">
        <f t="shared" si="9"/>
      </c>
      <c r="AH74" s="168"/>
      <c r="AI74" s="168"/>
      <c r="AJ74" s="163"/>
    </row>
    <row r="75" spans="1:36" ht="21" customHeight="1" thickBot="1">
      <c r="A75" s="116">
        <v>60</v>
      </c>
      <c r="B75" s="154"/>
      <c r="C75" s="155"/>
      <c r="D75" s="156"/>
      <c r="E75" s="157"/>
      <c r="F75" s="158"/>
      <c r="G75" s="159"/>
      <c r="H75" s="117">
        <f t="shared" si="5"/>
      </c>
      <c r="I75" s="170"/>
      <c r="J75" s="170"/>
      <c r="K75" s="170"/>
      <c r="L75" s="165"/>
      <c r="M75" s="159"/>
      <c r="N75" s="117">
        <f t="shared" si="6"/>
      </c>
      <c r="O75" s="170"/>
      <c r="P75" s="170"/>
      <c r="Q75" s="170"/>
      <c r="R75" s="165"/>
      <c r="S75" s="171"/>
      <c r="T75" s="117">
        <f t="shared" si="7"/>
      </c>
      <c r="U75" s="170"/>
      <c r="V75" s="170"/>
      <c r="W75" s="170"/>
      <c r="X75" s="165"/>
      <c r="Y75" s="182">
        <f>COUNTA(S46:S75)</f>
        <v>0</v>
      </c>
      <c r="Z75" s="173"/>
      <c r="AA75" s="171"/>
      <c r="AB75" s="117">
        <f t="shared" si="8"/>
      </c>
      <c r="AC75" s="170"/>
      <c r="AD75" s="170"/>
      <c r="AE75" s="192"/>
      <c r="AF75" s="159"/>
      <c r="AG75" s="117">
        <f t="shared" si="9"/>
      </c>
      <c r="AH75" s="170"/>
      <c r="AI75" s="170"/>
      <c r="AJ75" s="165"/>
    </row>
    <row r="76" spans="1:25" ht="18.75" customHeight="1">
      <c r="A76" s="15"/>
      <c r="H76" s="16"/>
      <c r="I76" s="16"/>
      <c r="J76" s="16"/>
      <c r="K76" s="16"/>
      <c r="Y76" s="3">
        <f>Y73+Y74+Y75</f>
        <v>0</v>
      </c>
    </row>
    <row r="77" spans="1:36" ht="18.75" customHeight="1">
      <c r="A77" s="15"/>
      <c r="C77" s="6"/>
      <c r="H77" s="15"/>
      <c r="I77" s="15"/>
      <c r="J77" s="15"/>
      <c r="K77" s="15"/>
      <c r="M77" s="17"/>
      <c r="N77" s="17"/>
      <c r="O77" s="17"/>
      <c r="P77" s="17"/>
      <c r="Q77" s="17"/>
      <c r="R77" s="17"/>
      <c r="S77" s="17"/>
      <c r="T77" s="18"/>
      <c r="U77" s="18"/>
      <c r="V77" s="18"/>
      <c r="W77" s="18"/>
      <c r="X77" s="18"/>
      <c r="AA77" s="17"/>
      <c r="AB77" s="18"/>
      <c r="AC77" s="18"/>
      <c r="AD77" s="18"/>
      <c r="AE77" s="18"/>
      <c r="AF77" s="17"/>
      <c r="AG77" s="18"/>
      <c r="AH77" s="18"/>
      <c r="AI77" s="18"/>
      <c r="AJ77" s="18"/>
    </row>
    <row r="78" spans="1:36" ht="18.75" customHeight="1">
      <c r="A78" s="20"/>
      <c r="B78" s="21"/>
      <c r="C78" s="21"/>
      <c r="E78" s="21"/>
      <c r="F78" s="21"/>
      <c r="G78" s="17"/>
      <c r="H78" s="20"/>
      <c r="I78" s="20"/>
      <c r="J78" s="20"/>
      <c r="K78" s="20"/>
      <c r="M78" s="17"/>
      <c r="N78" s="17"/>
      <c r="O78" s="17"/>
      <c r="P78" s="17"/>
      <c r="Q78" s="17"/>
      <c r="R78" s="17"/>
      <c r="S78" s="17"/>
      <c r="T78" s="18"/>
      <c r="U78" s="18"/>
      <c r="V78" s="18"/>
      <c r="W78" s="18"/>
      <c r="X78" s="18"/>
      <c r="AA78" s="17"/>
      <c r="AB78" s="18"/>
      <c r="AC78" s="18"/>
      <c r="AD78" s="18"/>
      <c r="AE78" s="18"/>
      <c r="AF78" s="17"/>
      <c r="AG78" s="18"/>
      <c r="AH78" s="18"/>
      <c r="AI78" s="18"/>
      <c r="AJ78" s="18"/>
    </row>
    <row r="79" spans="1:36" ht="18.75" customHeight="1">
      <c r="A79" s="20"/>
      <c r="B79" s="21"/>
      <c r="C79" s="21"/>
      <c r="E79" s="21"/>
      <c r="F79" s="21"/>
      <c r="G79" s="17"/>
      <c r="H79" s="20"/>
      <c r="I79" s="20"/>
      <c r="J79" s="20"/>
      <c r="K79" s="20"/>
      <c r="M79" s="17"/>
      <c r="N79" s="17"/>
      <c r="O79" s="17"/>
      <c r="P79" s="17"/>
      <c r="Q79" s="17"/>
      <c r="R79" s="17"/>
      <c r="S79" s="17"/>
      <c r="T79" s="18"/>
      <c r="U79" s="18"/>
      <c r="V79" s="18"/>
      <c r="W79" s="18"/>
      <c r="X79" s="18"/>
      <c r="AA79" s="17"/>
      <c r="AB79" s="18"/>
      <c r="AC79" s="18"/>
      <c r="AD79" s="18"/>
      <c r="AE79" s="18"/>
      <c r="AF79" s="17"/>
      <c r="AG79" s="18"/>
      <c r="AH79" s="18"/>
      <c r="AI79" s="18"/>
      <c r="AJ79" s="18"/>
    </row>
    <row r="80" spans="1:36" ht="18.75" customHeight="1">
      <c r="A80" s="22"/>
      <c r="B80" s="21"/>
      <c r="C80" s="21"/>
      <c r="D80" s="19"/>
      <c r="E80" s="21"/>
      <c r="F80" s="21"/>
      <c r="G80" s="17"/>
      <c r="H80" s="23"/>
      <c r="I80" s="23"/>
      <c r="J80" s="23"/>
      <c r="K80" s="23"/>
      <c r="M80" s="17"/>
      <c r="N80" s="17"/>
      <c r="O80" s="17"/>
      <c r="P80" s="17"/>
      <c r="Q80" s="17"/>
      <c r="R80" s="17"/>
      <c r="S80" s="17"/>
      <c r="T80" s="18"/>
      <c r="U80" s="18"/>
      <c r="V80" s="18"/>
      <c r="W80" s="18"/>
      <c r="X80" s="18"/>
      <c r="AA80" s="17"/>
      <c r="AB80" s="18"/>
      <c r="AC80" s="18"/>
      <c r="AD80" s="18"/>
      <c r="AE80" s="18"/>
      <c r="AF80" s="17"/>
      <c r="AG80" s="18"/>
      <c r="AH80" s="18"/>
      <c r="AI80" s="18"/>
      <c r="AJ80" s="18"/>
    </row>
    <row r="81" spans="1:35" ht="21" customHeight="1">
      <c r="A81" s="24" t="s">
        <v>337</v>
      </c>
      <c r="B81" s="25"/>
      <c r="C81">
        <f>C1</f>
        <v>0</v>
      </c>
      <c r="F81" s="4"/>
      <c r="G81" s="4" t="s">
        <v>139</v>
      </c>
      <c r="H81" s="99"/>
      <c r="I81" s="206" t="str">
        <f>I1</f>
        <v>第66回山梨県高等学校総合体育大会陸上競技</v>
      </c>
      <c r="J81" s="206"/>
      <c r="K81" s="206"/>
      <c r="L81" s="206"/>
      <c r="M81" s="206"/>
      <c r="N81" s="206"/>
      <c r="O81" s="206"/>
      <c r="P81" s="206"/>
      <c r="Q81" s="28"/>
      <c r="R81" s="4" t="s">
        <v>359</v>
      </c>
      <c r="S81" s="17"/>
      <c r="X81" s="7"/>
      <c r="AA81" s="17"/>
      <c r="AB81" s="17"/>
      <c r="AG81" s="17"/>
      <c r="AI81" s="7" t="s">
        <v>502</v>
      </c>
    </row>
    <row r="82" spans="1:36" ht="21" customHeight="1">
      <c r="A82" s="24" t="s">
        <v>2</v>
      </c>
      <c r="C82" s="26">
        <f>IF($C$1="","",VLOOKUP($C$1,学校,2))</f>
      </c>
      <c r="R82" s="23"/>
      <c r="S82" s="18"/>
      <c r="T82" s="129"/>
      <c r="U82" s="129"/>
      <c r="V82" s="129"/>
      <c r="W82" s="129"/>
      <c r="X82" s="130"/>
      <c r="AA82" s="5" t="s">
        <v>328</v>
      </c>
      <c r="AB82" s="28"/>
      <c r="AC82" s="214">
        <f>AC2</f>
        <v>0</v>
      </c>
      <c r="AD82" s="215"/>
      <c r="AE82" s="215"/>
      <c r="AF82" s="215"/>
      <c r="AG82" s="28"/>
      <c r="AH82" s="9"/>
      <c r="AI82" s="10"/>
      <c r="AJ82" s="9"/>
    </row>
    <row r="83" spans="1:36" ht="21" customHeight="1" thickBot="1">
      <c r="A83" s="1" t="s">
        <v>3</v>
      </c>
      <c r="B83" s="2"/>
      <c r="C83" s="8">
        <f>IF($C$1="","",VLOOKUP($C$1,学校,3))</f>
      </c>
      <c r="D83" s="2"/>
      <c r="E83" s="2"/>
      <c r="F83" s="2"/>
      <c r="G83" s="29" t="s">
        <v>329</v>
      </c>
      <c r="H83" s="11" t="s">
        <v>4</v>
      </c>
      <c r="I83" s="207">
        <f>IF($C$1="","",VLOOKUP($C$1,学校,4))</f>
      </c>
      <c r="J83" s="208"/>
      <c r="K83" s="208"/>
      <c r="L83" s="208"/>
      <c r="M83" s="208"/>
      <c r="N83" s="208"/>
      <c r="O83" s="27" t="s">
        <v>474</v>
      </c>
      <c r="P83" s="27"/>
      <c r="Q83" s="27"/>
      <c r="R83" s="11"/>
      <c r="S83" s="11"/>
      <c r="T83" s="11"/>
      <c r="U83" s="11"/>
      <c r="V83" s="11"/>
      <c r="W83" s="11"/>
      <c r="X83" s="27"/>
      <c r="AA83" s="11" t="s">
        <v>330</v>
      </c>
      <c r="AB83" s="11"/>
      <c r="AC83" s="212">
        <f>AC3</f>
        <v>0</v>
      </c>
      <c r="AD83" s="213"/>
      <c r="AE83" s="213"/>
      <c r="AF83" s="213"/>
      <c r="AG83" s="11"/>
      <c r="AH83" s="11"/>
      <c r="AI83" s="11"/>
      <c r="AJ83" s="11"/>
    </row>
    <row r="84" spans="1:36" ht="21" customHeight="1" thickBot="1">
      <c r="A84" s="12"/>
      <c r="B84" s="2"/>
      <c r="C84" s="13"/>
      <c r="D84" s="2"/>
      <c r="E84" s="2"/>
      <c r="F84" s="2"/>
      <c r="G84" s="204" t="s">
        <v>416</v>
      </c>
      <c r="H84" s="205"/>
      <c r="I84" s="205"/>
      <c r="J84" s="205"/>
      <c r="K84" s="205"/>
      <c r="L84" s="205"/>
      <c r="M84" s="204" t="s">
        <v>417</v>
      </c>
      <c r="N84" s="205"/>
      <c r="O84" s="205"/>
      <c r="P84" s="205"/>
      <c r="Q84" s="205"/>
      <c r="R84" s="205"/>
      <c r="S84" s="204" t="s">
        <v>418</v>
      </c>
      <c r="T84" s="205"/>
      <c r="U84" s="205"/>
      <c r="V84" s="205"/>
      <c r="W84" s="205"/>
      <c r="X84" s="205"/>
      <c r="Y84" s="14"/>
      <c r="AA84" s="204" t="s">
        <v>498</v>
      </c>
      <c r="AB84" s="205"/>
      <c r="AC84" s="205"/>
      <c r="AD84" s="205"/>
      <c r="AE84" s="205"/>
      <c r="AF84" s="204" t="s">
        <v>499</v>
      </c>
      <c r="AG84" s="205"/>
      <c r="AH84" s="205"/>
      <c r="AI84" s="205"/>
      <c r="AJ84" s="205"/>
    </row>
    <row r="85" spans="1:36" ht="21" customHeight="1" thickBot="1">
      <c r="A85" s="14"/>
      <c r="B85" s="106" t="s">
        <v>472</v>
      </c>
      <c r="C85" s="106" t="s">
        <v>0</v>
      </c>
      <c r="D85" s="106" t="s">
        <v>1</v>
      </c>
      <c r="E85" s="106" t="s">
        <v>331</v>
      </c>
      <c r="F85" s="106" t="s">
        <v>332</v>
      </c>
      <c r="G85" s="52" t="s">
        <v>334</v>
      </c>
      <c r="H85" s="53" t="s">
        <v>5</v>
      </c>
      <c r="I85" s="107" t="s">
        <v>414</v>
      </c>
      <c r="J85" s="108" t="s">
        <v>415</v>
      </c>
      <c r="K85" s="109"/>
      <c r="L85" s="110" t="s">
        <v>525</v>
      </c>
      <c r="M85" s="52" t="s">
        <v>473</v>
      </c>
      <c r="N85" s="53" t="s">
        <v>6</v>
      </c>
      <c r="O85" s="107" t="s">
        <v>414</v>
      </c>
      <c r="P85" s="108" t="s">
        <v>415</v>
      </c>
      <c r="Q85" s="109"/>
      <c r="R85" s="110" t="s">
        <v>525</v>
      </c>
      <c r="S85" s="52" t="s">
        <v>473</v>
      </c>
      <c r="T85" s="53" t="s">
        <v>7</v>
      </c>
      <c r="U85" s="107" t="s">
        <v>414</v>
      </c>
      <c r="V85" s="108" t="s">
        <v>415</v>
      </c>
      <c r="W85" s="109"/>
      <c r="X85" s="110" t="s">
        <v>525</v>
      </c>
      <c r="Y85" s="14"/>
      <c r="AA85" s="52" t="s">
        <v>334</v>
      </c>
      <c r="AB85" s="53" t="s">
        <v>497</v>
      </c>
      <c r="AC85" s="107" t="s">
        <v>414</v>
      </c>
      <c r="AD85" s="108" t="s">
        <v>415</v>
      </c>
      <c r="AE85" s="108"/>
      <c r="AF85" s="52" t="s">
        <v>334</v>
      </c>
      <c r="AG85" s="53" t="s">
        <v>497</v>
      </c>
      <c r="AH85" s="107" t="s">
        <v>414</v>
      </c>
      <c r="AI85" s="108" t="s">
        <v>415</v>
      </c>
      <c r="AJ85" s="109"/>
    </row>
    <row r="86" spans="1:36" ht="21" customHeight="1">
      <c r="A86" s="113">
        <v>61</v>
      </c>
      <c r="B86" s="142"/>
      <c r="C86" s="143"/>
      <c r="D86" s="144"/>
      <c r="E86" s="145"/>
      <c r="F86" s="146"/>
      <c r="G86" s="147"/>
      <c r="H86" s="114">
        <f aca="true" t="shared" si="10" ref="H86:H115">IF(G86="","",VLOOKUP(G86,競技,2,FALSE))</f>
      </c>
      <c r="I86" s="166"/>
      <c r="J86" s="166"/>
      <c r="K86" s="166"/>
      <c r="L86" s="161"/>
      <c r="M86" s="147"/>
      <c r="N86" s="114">
        <f aca="true" t="shared" si="11" ref="N86:N115">IF(M86="","",VLOOKUP(M86,競技,2,FALSE))</f>
      </c>
      <c r="O86" s="166"/>
      <c r="P86" s="166"/>
      <c r="Q86" s="166"/>
      <c r="R86" s="161"/>
      <c r="S86" s="167"/>
      <c r="T86" s="114">
        <f aca="true" t="shared" si="12" ref="T86:T115">IF(S86="","",VLOOKUP(S86,競技,2,FALSE))</f>
      </c>
      <c r="U86" s="166"/>
      <c r="V86" s="166"/>
      <c r="W86" s="166"/>
      <c r="X86" s="161"/>
      <c r="Y86" s="182"/>
      <c r="Z86" s="173"/>
      <c r="AA86" s="167"/>
      <c r="AB86" s="114">
        <f aca="true" t="shared" si="13" ref="AB86:AB115">IF(AA86="","",VLOOKUP(AA86,競技,2,FALSE))</f>
      </c>
      <c r="AC86" s="166"/>
      <c r="AD86" s="166"/>
      <c r="AE86" s="190"/>
      <c r="AF86" s="147"/>
      <c r="AG86" s="114">
        <f aca="true" t="shared" si="14" ref="AG86:AG115">IF(AF86="","",VLOOKUP(AF86,競技,2,FALSE))</f>
      </c>
      <c r="AH86" s="166"/>
      <c r="AI86" s="166"/>
      <c r="AJ86" s="161"/>
    </row>
    <row r="87" spans="1:36" ht="21" customHeight="1">
      <c r="A87" s="115">
        <v>62</v>
      </c>
      <c r="B87" s="148"/>
      <c r="C87" s="149"/>
      <c r="D87" s="150"/>
      <c r="E87" s="151"/>
      <c r="F87" s="152"/>
      <c r="G87" s="153"/>
      <c r="H87" s="111">
        <f t="shared" si="10"/>
      </c>
      <c r="I87" s="168"/>
      <c r="J87" s="168"/>
      <c r="K87" s="168"/>
      <c r="L87" s="163"/>
      <c r="M87" s="153"/>
      <c r="N87" s="112">
        <f t="shared" si="11"/>
      </c>
      <c r="O87" s="168"/>
      <c r="P87" s="168"/>
      <c r="Q87" s="168"/>
      <c r="R87" s="163"/>
      <c r="S87" s="169"/>
      <c r="T87" s="112">
        <f t="shared" si="12"/>
      </c>
      <c r="U87" s="168"/>
      <c r="V87" s="168"/>
      <c r="W87" s="168"/>
      <c r="X87" s="163"/>
      <c r="Y87" s="182"/>
      <c r="Z87" s="173"/>
      <c r="AA87" s="169"/>
      <c r="AB87" s="112">
        <f t="shared" si="13"/>
      </c>
      <c r="AC87" s="168"/>
      <c r="AD87" s="168"/>
      <c r="AE87" s="191"/>
      <c r="AF87" s="153"/>
      <c r="AG87" s="112">
        <f t="shared" si="14"/>
      </c>
      <c r="AH87" s="168"/>
      <c r="AI87" s="168"/>
      <c r="AJ87" s="163"/>
    </row>
    <row r="88" spans="1:36" ht="21" customHeight="1">
      <c r="A88" s="115">
        <v>63</v>
      </c>
      <c r="B88" s="148"/>
      <c r="C88" s="149"/>
      <c r="D88" s="150"/>
      <c r="E88" s="151"/>
      <c r="F88" s="152"/>
      <c r="G88" s="153"/>
      <c r="H88" s="112">
        <f t="shared" si="10"/>
      </c>
      <c r="I88" s="168"/>
      <c r="J88" s="168"/>
      <c r="K88" s="168"/>
      <c r="L88" s="163"/>
      <c r="M88" s="153"/>
      <c r="N88" s="112">
        <f t="shared" si="11"/>
      </c>
      <c r="O88" s="168"/>
      <c r="P88" s="168"/>
      <c r="Q88" s="168"/>
      <c r="R88" s="163"/>
      <c r="S88" s="169"/>
      <c r="T88" s="112">
        <f t="shared" si="12"/>
      </c>
      <c r="U88" s="168"/>
      <c r="V88" s="168"/>
      <c r="W88" s="168"/>
      <c r="X88" s="163"/>
      <c r="Y88" s="182"/>
      <c r="Z88" s="173"/>
      <c r="AA88" s="169"/>
      <c r="AB88" s="112">
        <f t="shared" si="13"/>
      </c>
      <c r="AC88" s="168"/>
      <c r="AD88" s="168"/>
      <c r="AE88" s="191"/>
      <c r="AF88" s="153"/>
      <c r="AG88" s="112">
        <f t="shared" si="14"/>
      </c>
      <c r="AH88" s="168"/>
      <c r="AI88" s="168"/>
      <c r="AJ88" s="163"/>
    </row>
    <row r="89" spans="1:36" ht="21" customHeight="1">
      <c r="A89" s="115">
        <v>64</v>
      </c>
      <c r="B89" s="148"/>
      <c r="C89" s="149"/>
      <c r="D89" s="150"/>
      <c r="E89" s="151"/>
      <c r="F89" s="152"/>
      <c r="G89" s="153"/>
      <c r="H89" s="112">
        <f t="shared" si="10"/>
      </c>
      <c r="I89" s="168"/>
      <c r="J89" s="168"/>
      <c r="K89" s="168"/>
      <c r="L89" s="163"/>
      <c r="M89" s="153"/>
      <c r="N89" s="112">
        <f t="shared" si="11"/>
      </c>
      <c r="O89" s="168"/>
      <c r="P89" s="168"/>
      <c r="Q89" s="168"/>
      <c r="R89" s="163"/>
      <c r="S89" s="169"/>
      <c r="T89" s="112">
        <f t="shared" si="12"/>
      </c>
      <c r="U89" s="168"/>
      <c r="V89" s="168"/>
      <c r="W89" s="168"/>
      <c r="X89" s="163"/>
      <c r="Y89" s="182"/>
      <c r="Z89" s="173"/>
      <c r="AA89" s="169"/>
      <c r="AB89" s="112">
        <f t="shared" si="13"/>
      </c>
      <c r="AC89" s="168"/>
      <c r="AD89" s="168"/>
      <c r="AE89" s="191"/>
      <c r="AF89" s="153"/>
      <c r="AG89" s="112">
        <f t="shared" si="14"/>
      </c>
      <c r="AH89" s="168"/>
      <c r="AI89" s="168"/>
      <c r="AJ89" s="163"/>
    </row>
    <row r="90" spans="1:36" ht="21" customHeight="1">
      <c r="A90" s="115">
        <v>65</v>
      </c>
      <c r="B90" s="148"/>
      <c r="C90" s="149"/>
      <c r="D90" s="152"/>
      <c r="E90" s="151"/>
      <c r="F90" s="152"/>
      <c r="G90" s="153"/>
      <c r="H90" s="112">
        <f t="shared" si="10"/>
      </c>
      <c r="I90" s="168"/>
      <c r="J90" s="168"/>
      <c r="K90" s="168"/>
      <c r="L90" s="163"/>
      <c r="M90" s="153"/>
      <c r="N90" s="112">
        <f t="shared" si="11"/>
      </c>
      <c r="O90" s="168"/>
      <c r="P90" s="168"/>
      <c r="Q90" s="168"/>
      <c r="R90" s="163"/>
      <c r="S90" s="169"/>
      <c r="T90" s="112">
        <f t="shared" si="12"/>
      </c>
      <c r="U90" s="168"/>
      <c r="V90" s="168"/>
      <c r="W90" s="168"/>
      <c r="X90" s="163"/>
      <c r="Y90" s="182"/>
      <c r="Z90" s="173"/>
      <c r="AA90" s="169"/>
      <c r="AB90" s="112">
        <f t="shared" si="13"/>
      </c>
      <c r="AC90" s="168"/>
      <c r="AD90" s="168"/>
      <c r="AE90" s="191"/>
      <c r="AF90" s="153"/>
      <c r="AG90" s="112">
        <f t="shared" si="14"/>
      </c>
      <c r="AH90" s="168"/>
      <c r="AI90" s="168"/>
      <c r="AJ90" s="163"/>
    </row>
    <row r="91" spans="1:36" ht="21" customHeight="1">
      <c r="A91" s="115">
        <v>66</v>
      </c>
      <c r="B91" s="148"/>
      <c r="C91" s="149"/>
      <c r="D91" s="150"/>
      <c r="E91" s="151"/>
      <c r="F91" s="152"/>
      <c r="G91" s="153"/>
      <c r="H91" s="112">
        <f t="shared" si="10"/>
      </c>
      <c r="I91" s="168"/>
      <c r="J91" s="168"/>
      <c r="K91" s="168"/>
      <c r="L91" s="163"/>
      <c r="M91" s="153"/>
      <c r="N91" s="112">
        <f t="shared" si="11"/>
      </c>
      <c r="O91" s="168"/>
      <c r="P91" s="168"/>
      <c r="Q91" s="168"/>
      <c r="R91" s="163"/>
      <c r="S91" s="169"/>
      <c r="T91" s="112">
        <f t="shared" si="12"/>
      </c>
      <c r="U91" s="168"/>
      <c r="V91" s="168"/>
      <c r="W91" s="168"/>
      <c r="X91" s="163"/>
      <c r="Y91" s="182"/>
      <c r="Z91" s="173"/>
      <c r="AA91" s="169"/>
      <c r="AB91" s="112">
        <f t="shared" si="13"/>
      </c>
      <c r="AC91" s="168"/>
      <c r="AD91" s="168"/>
      <c r="AE91" s="191"/>
      <c r="AF91" s="153"/>
      <c r="AG91" s="112">
        <f t="shared" si="14"/>
      </c>
      <c r="AH91" s="168"/>
      <c r="AI91" s="168"/>
      <c r="AJ91" s="163"/>
    </row>
    <row r="92" spans="1:36" ht="21" customHeight="1">
      <c r="A92" s="115">
        <v>67</v>
      </c>
      <c r="B92" s="148"/>
      <c r="C92" s="149"/>
      <c r="D92" s="150"/>
      <c r="E92" s="151"/>
      <c r="F92" s="152"/>
      <c r="G92" s="153"/>
      <c r="H92" s="112">
        <f t="shared" si="10"/>
      </c>
      <c r="I92" s="168"/>
      <c r="J92" s="168"/>
      <c r="K92" s="168"/>
      <c r="L92" s="163"/>
      <c r="M92" s="153"/>
      <c r="N92" s="112">
        <f t="shared" si="11"/>
      </c>
      <c r="O92" s="168"/>
      <c r="P92" s="168"/>
      <c r="Q92" s="168"/>
      <c r="R92" s="163"/>
      <c r="S92" s="169"/>
      <c r="T92" s="112">
        <f t="shared" si="12"/>
      </c>
      <c r="U92" s="168"/>
      <c r="V92" s="168"/>
      <c r="W92" s="168"/>
      <c r="X92" s="163"/>
      <c r="Y92" s="182"/>
      <c r="Z92" s="173"/>
      <c r="AA92" s="169"/>
      <c r="AB92" s="112">
        <f t="shared" si="13"/>
      </c>
      <c r="AC92" s="168"/>
      <c r="AD92" s="168"/>
      <c r="AE92" s="191"/>
      <c r="AF92" s="153"/>
      <c r="AG92" s="112">
        <f t="shared" si="14"/>
      </c>
      <c r="AH92" s="168"/>
      <c r="AI92" s="168"/>
      <c r="AJ92" s="163"/>
    </row>
    <row r="93" spans="1:36" ht="21" customHeight="1">
      <c r="A93" s="115">
        <v>68</v>
      </c>
      <c r="B93" s="148"/>
      <c r="C93" s="149"/>
      <c r="D93" s="150"/>
      <c r="E93" s="151"/>
      <c r="F93" s="152"/>
      <c r="G93" s="153"/>
      <c r="H93" s="112">
        <f t="shared" si="10"/>
      </c>
      <c r="I93" s="168"/>
      <c r="J93" s="168"/>
      <c r="K93" s="168"/>
      <c r="L93" s="163"/>
      <c r="M93" s="153"/>
      <c r="N93" s="112">
        <f t="shared" si="11"/>
      </c>
      <c r="O93" s="168"/>
      <c r="P93" s="168"/>
      <c r="Q93" s="168"/>
      <c r="R93" s="163"/>
      <c r="S93" s="169"/>
      <c r="T93" s="112">
        <f t="shared" si="12"/>
      </c>
      <c r="U93" s="168"/>
      <c r="V93" s="168"/>
      <c r="W93" s="168"/>
      <c r="X93" s="163"/>
      <c r="Y93" s="182"/>
      <c r="Z93" s="173"/>
      <c r="AA93" s="169"/>
      <c r="AB93" s="112">
        <f t="shared" si="13"/>
      </c>
      <c r="AC93" s="168"/>
      <c r="AD93" s="168"/>
      <c r="AE93" s="191"/>
      <c r="AF93" s="153"/>
      <c r="AG93" s="112">
        <f t="shared" si="14"/>
      </c>
      <c r="AH93" s="168"/>
      <c r="AI93" s="168"/>
      <c r="AJ93" s="163"/>
    </row>
    <row r="94" spans="1:36" ht="21" customHeight="1">
      <c r="A94" s="115">
        <v>69</v>
      </c>
      <c r="B94" s="148"/>
      <c r="C94" s="149"/>
      <c r="D94" s="150"/>
      <c r="E94" s="151"/>
      <c r="F94" s="152"/>
      <c r="G94" s="153"/>
      <c r="H94" s="112">
        <f t="shared" si="10"/>
      </c>
      <c r="I94" s="168"/>
      <c r="J94" s="168"/>
      <c r="K94" s="168"/>
      <c r="L94" s="163"/>
      <c r="M94" s="153"/>
      <c r="N94" s="112">
        <f t="shared" si="11"/>
      </c>
      <c r="O94" s="168"/>
      <c r="P94" s="168"/>
      <c r="Q94" s="168"/>
      <c r="R94" s="163"/>
      <c r="S94" s="169"/>
      <c r="T94" s="112">
        <f t="shared" si="12"/>
      </c>
      <c r="U94" s="168"/>
      <c r="V94" s="168"/>
      <c r="W94" s="168"/>
      <c r="X94" s="163"/>
      <c r="Y94" s="182"/>
      <c r="Z94" s="173"/>
      <c r="AA94" s="169"/>
      <c r="AB94" s="112">
        <f t="shared" si="13"/>
      </c>
      <c r="AC94" s="168"/>
      <c r="AD94" s="168"/>
      <c r="AE94" s="191"/>
      <c r="AF94" s="153"/>
      <c r="AG94" s="112">
        <f t="shared" si="14"/>
      </c>
      <c r="AH94" s="168"/>
      <c r="AI94" s="168"/>
      <c r="AJ94" s="163"/>
    </row>
    <row r="95" spans="1:36" ht="21" customHeight="1" thickBot="1">
      <c r="A95" s="116">
        <v>70</v>
      </c>
      <c r="B95" s="154"/>
      <c r="C95" s="155"/>
      <c r="D95" s="156"/>
      <c r="E95" s="157"/>
      <c r="F95" s="158"/>
      <c r="G95" s="159"/>
      <c r="H95" s="117">
        <f t="shared" si="10"/>
      </c>
      <c r="I95" s="170"/>
      <c r="J95" s="170"/>
      <c r="K95" s="170"/>
      <c r="L95" s="165"/>
      <c r="M95" s="159"/>
      <c r="N95" s="117">
        <f t="shared" si="11"/>
      </c>
      <c r="O95" s="170"/>
      <c r="P95" s="170"/>
      <c r="Q95" s="170"/>
      <c r="R95" s="165"/>
      <c r="S95" s="171"/>
      <c r="T95" s="117">
        <f t="shared" si="12"/>
      </c>
      <c r="U95" s="170"/>
      <c r="V95" s="170"/>
      <c r="W95" s="170"/>
      <c r="X95" s="165"/>
      <c r="Y95" s="182"/>
      <c r="Z95" s="173"/>
      <c r="AA95" s="171"/>
      <c r="AB95" s="117">
        <f t="shared" si="13"/>
      </c>
      <c r="AC95" s="170"/>
      <c r="AD95" s="170"/>
      <c r="AE95" s="192"/>
      <c r="AF95" s="159"/>
      <c r="AG95" s="117">
        <f t="shared" si="14"/>
      </c>
      <c r="AH95" s="170"/>
      <c r="AI95" s="170"/>
      <c r="AJ95" s="165"/>
    </row>
    <row r="96" spans="1:36" ht="21" customHeight="1">
      <c r="A96" s="113">
        <v>71</v>
      </c>
      <c r="B96" s="142"/>
      <c r="C96" s="143"/>
      <c r="D96" s="144"/>
      <c r="E96" s="145"/>
      <c r="F96" s="146"/>
      <c r="G96" s="147"/>
      <c r="H96" s="114">
        <f t="shared" si="10"/>
      </c>
      <c r="I96" s="166"/>
      <c r="J96" s="166"/>
      <c r="K96" s="166"/>
      <c r="L96" s="161"/>
      <c r="M96" s="147"/>
      <c r="N96" s="114">
        <f t="shared" si="11"/>
      </c>
      <c r="O96" s="166"/>
      <c r="P96" s="166"/>
      <c r="Q96" s="166"/>
      <c r="R96" s="161"/>
      <c r="S96" s="167"/>
      <c r="T96" s="114">
        <f t="shared" si="12"/>
      </c>
      <c r="U96" s="166"/>
      <c r="V96" s="166"/>
      <c r="W96" s="166"/>
      <c r="X96" s="161"/>
      <c r="Y96" s="182" t="e">
        <f>COUNTIF(#REF!,1)</f>
        <v>#REF!</v>
      </c>
      <c r="Z96" s="182" t="e">
        <f>COUNTIF(#REF!,1)</f>
        <v>#REF!</v>
      </c>
      <c r="AA96" s="167"/>
      <c r="AB96" s="114">
        <f t="shared" si="13"/>
      </c>
      <c r="AC96" s="166"/>
      <c r="AD96" s="166"/>
      <c r="AE96" s="190"/>
      <c r="AF96" s="147"/>
      <c r="AG96" s="114">
        <f t="shared" si="14"/>
      </c>
      <c r="AH96" s="166"/>
      <c r="AI96" s="166"/>
      <c r="AJ96" s="161"/>
    </row>
    <row r="97" spans="1:36" ht="21" customHeight="1">
      <c r="A97" s="115">
        <v>72</v>
      </c>
      <c r="B97" s="148"/>
      <c r="C97" s="149"/>
      <c r="D97" s="150"/>
      <c r="E97" s="151"/>
      <c r="F97" s="152"/>
      <c r="G97" s="153"/>
      <c r="H97" s="111">
        <f t="shared" si="10"/>
      </c>
      <c r="I97" s="168"/>
      <c r="J97" s="168"/>
      <c r="K97" s="168"/>
      <c r="L97" s="163"/>
      <c r="M97" s="153"/>
      <c r="N97" s="112">
        <f t="shared" si="11"/>
      </c>
      <c r="O97" s="168"/>
      <c r="P97" s="168"/>
      <c r="Q97" s="168"/>
      <c r="R97" s="163"/>
      <c r="S97" s="169"/>
      <c r="T97" s="112">
        <f t="shared" si="12"/>
      </c>
      <c r="U97" s="168"/>
      <c r="V97" s="168"/>
      <c r="W97" s="168"/>
      <c r="X97" s="163"/>
      <c r="Y97" s="182" t="e">
        <f>COUNTIF(#REF!,2)</f>
        <v>#REF!</v>
      </c>
      <c r="Z97" s="182" t="e">
        <f>COUNTIF(#REF!,2)</f>
        <v>#REF!</v>
      </c>
      <c r="AA97" s="169"/>
      <c r="AB97" s="112">
        <f t="shared" si="13"/>
      </c>
      <c r="AC97" s="168"/>
      <c r="AD97" s="168"/>
      <c r="AE97" s="191"/>
      <c r="AF97" s="153"/>
      <c r="AG97" s="112">
        <f t="shared" si="14"/>
      </c>
      <c r="AH97" s="168"/>
      <c r="AI97" s="168"/>
      <c r="AJ97" s="163"/>
    </row>
    <row r="98" spans="1:36" ht="21" customHeight="1">
      <c r="A98" s="115">
        <v>73</v>
      </c>
      <c r="B98" s="148"/>
      <c r="C98" s="149"/>
      <c r="D98" s="150"/>
      <c r="E98" s="151"/>
      <c r="F98" s="152"/>
      <c r="G98" s="153"/>
      <c r="H98" s="112">
        <f t="shared" si="10"/>
      </c>
      <c r="I98" s="168"/>
      <c r="J98" s="168"/>
      <c r="K98" s="168"/>
      <c r="L98" s="163"/>
      <c r="M98" s="153"/>
      <c r="N98" s="112">
        <f t="shared" si="11"/>
      </c>
      <c r="O98" s="168"/>
      <c r="P98" s="168"/>
      <c r="Q98" s="168"/>
      <c r="R98" s="163"/>
      <c r="S98" s="169"/>
      <c r="T98" s="112">
        <f t="shared" si="12"/>
      </c>
      <c r="U98" s="168"/>
      <c r="V98" s="168"/>
      <c r="W98" s="168"/>
      <c r="X98" s="163"/>
      <c r="Y98" s="182" t="e">
        <f>COUNTIF(#REF!,3)</f>
        <v>#REF!</v>
      </c>
      <c r="Z98" s="182" t="e">
        <f>COUNTIF(#REF!,3)</f>
        <v>#REF!</v>
      </c>
      <c r="AA98" s="169"/>
      <c r="AB98" s="112">
        <f t="shared" si="13"/>
      </c>
      <c r="AC98" s="168"/>
      <c r="AD98" s="168"/>
      <c r="AE98" s="191"/>
      <c r="AF98" s="153"/>
      <c r="AG98" s="112">
        <f t="shared" si="14"/>
      </c>
      <c r="AH98" s="168"/>
      <c r="AI98" s="168"/>
      <c r="AJ98" s="163"/>
    </row>
    <row r="99" spans="1:36" ht="21" customHeight="1">
      <c r="A99" s="115">
        <v>74</v>
      </c>
      <c r="B99" s="148"/>
      <c r="C99" s="149"/>
      <c r="D99" s="150"/>
      <c r="E99" s="151"/>
      <c r="F99" s="152"/>
      <c r="G99" s="153"/>
      <c r="H99" s="112">
        <f t="shared" si="10"/>
      </c>
      <c r="I99" s="168"/>
      <c r="J99" s="168"/>
      <c r="K99" s="168"/>
      <c r="L99" s="163"/>
      <c r="M99" s="153"/>
      <c r="N99" s="112">
        <f t="shared" si="11"/>
      </c>
      <c r="O99" s="168"/>
      <c r="P99" s="168"/>
      <c r="Q99" s="168"/>
      <c r="R99" s="163"/>
      <c r="S99" s="169"/>
      <c r="T99" s="112">
        <f t="shared" si="12"/>
      </c>
      <c r="U99" s="168"/>
      <c r="V99" s="168"/>
      <c r="W99" s="168"/>
      <c r="X99" s="163"/>
      <c r="Y99" s="182" t="e">
        <f>COUNTIF(#REF!,4)</f>
        <v>#REF!</v>
      </c>
      <c r="Z99" s="182" t="e">
        <f>COUNTIF(#REF!,4)</f>
        <v>#REF!</v>
      </c>
      <c r="AA99" s="169"/>
      <c r="AB99" s="112">
        <f t="shared" si="13"/>
      </c>
      <c r="AC99" s="168"/>
      <c r="AD99" s="168"/>
      <c r="AE99" s="191"/>
      <c r="AF99" s="153"/>
      <c r="AG99" s="112">
        <f t="shared" si="14"/>
      </c>
      <c r="AH99" s="168"/>
      <c r="AI99" s="168"/>
      <c r="AJ99" s="163"/>
    </row>
    <row r="100" spans="1:36" ht="21" customHeight="1">
      <c r="A100" s="115">
        <v>75</v>
      </c>
      <c r="B100" s="148"/>
      <c r="C100" s="149"/>
      <c r="D100" s="152"/>
      <c r="E100" s="151"/>
      <c r="F100" s="152"/>
      <c r="G100" s="153"/>
      <c r="H100" s="112">
        <f t="shared" si="10"/>
      </c>
      <c r="I100" s="168"/>
      <c r="J100" s="168"/>
      <c r="K100" s="168"/>
      <c r="L100" s="163"/>
      <c r="M100" s="153"/>
      <c r="N100" s="112">
        <f t="shared" si="11"/>
      </c>
      <c r="O100" s="168"/>
      <c r="P100" s="168"/>
      <c r="Q100" s="168"/>
      <c r="R100" s="163"/>
      <c r="S100" s="169"/>
      <c r="T100" s="112">
        <f t="shared" si="12"/>
      </c>
      <c r="U100" s="168"/>
      <c r="V100" s="168"/>
      <c r="W100" s="168"/>
      <c r="X100" s="163"/>
      <c r="Y100" s="182" t="e">
        <f>COUNTIF(#REF!,5)</f>
        <v>#REF!</v>
      </c>
      <c r="Z100" s="182" t="e">
        <f>COUNTIF(#REF!,5)</f>
        <v>#REF!</v>
      </c>
      <c r="AA100" s="169"/>
      <c r="AB100" s="112">
        <f t="shared" si="13"/>
      </c>
      <c r="AC100" s="168"/>
      <c r="AD100" s="168"/>
      <c r="AE100" s="191"/>
      <c r="AF100" s="153"/>
      <c r="AG100" s="112">
        <f t="shared" si="14"/>
      </c>
      <c r="AH100" s="168"/>
      <c r="AI100" s="168"/>
      <c r="AJ100" s="163"/>
    </row>
    <row r="101" spans="1:36" ht="21" customHeight="1">
      <c r="A101" s="115">
        <v>76</v>
      </c>
      <c r="B101" s="148"/>
      <c r="C101" s="149"/>
      <c r="D101" s="150"/>
      <c r="E101" s="151"/>
      <c r="F101" s="152"/>
      <c r="G101" s="153"/>
      <c r="H101" s="112">
        <f t="shared" si="10"/>
      </c>
      <c r="I101" s="168"/>
      <c r="J101" s="168"/>
      <c r="K101" s="168"/>
      <c r="L101" s="163"/>
      <c r="M101" s="153"/>
      <c r="N101" s="112">
        <f t="shared" si="11"/>
      </c>
      <c r="O101" s="168"/>
      <c r="P101" s="168"/>
      <c r="Q101" s="168"/>
      <c r="R101" s="163"/>
      <c r="S101" s="169"/>
      <c r="T101" s="112">
        <f t="shared" si="12"/>
      </c>
      <c r="U101" s="168"/>
      <c r="V101" s="168"/>
      <c r="W101" s="168"/>
      <c r="X101" s="163"/>
      <c r="Y101" s="182" t="e">
        <f>COUNTIF(#REF!,6)</f>
        <v>#REF!</v>
      </c>
      <c r="Z101" s="182" t="e">
        <f>COUNTIF(#REF!,6)</f>
        <v>#REF!</v>
      </c>
      <c r="AA101" s="169"/>
      <c r="AB101" s="112">
        <f t="shared" si="13"/>
      </c>
      <c r="AC101" s="168"/>
      <c r="AD101" s="168"/>
      <c r="AE101" s="191"/>
      <c r="AF101" s="153"/>
      <c r="AG101" s="112">
        <f t="shared" si="14"/>
      </c>
      <c r="AH101" s="168"/>
      <c r="AI101" s="168"/>
      <c r="AJ101" s="163"/>
    </row>
    <row r="102" spans="1:36" ht="21" customHeight="1">
      <c r="A102" s="115">
        <v>77</v>
      </c>
      <c r="B102" s="148"/>
      <c r="C102" s="149"/>
      <c r="D102" s="150"/>
      <c r="E102" s="151"/>
      <c r="F102" s="152"/>
      <c r="G102" s="153"/>
      <c r="H102" s="112">
        <f t="shared" si="10"/>
      </c>
      <c r="I102" s="168"/>
      <c r="J102" s="168"/>
      <c r="K102" s="168"/>
      <c r="L102" s="163"/>
      <c r="M102" s="153"/>
      <c r="N102" s="112">
        <f t="shared" si="11"/>
      </c>
      <c r="O102" s="168"/>
      <c r="P102" s="168"/>
      <c r="Q102" s="168"/>
      <c r="R102" s="163"/>
      <c r="S102" s="169"/>
      <c r="T102" s="112">
        <f t="shared" si="12"/>
      </c>
      <c r="U102" s="168"/>
      <c r="V102" s="168"/>
      <c r="W102" s="168"/>
      <c r="X102" s="163"/>
      <c r="Y102" s="184">
        <f>6-COUNTIF(Y96:Y101,0)</f>
        <v>6</v>
      </c>
      <c r="Z102" s="184">
        <f>6-COUNTIF(Z96:Z101,0)</f>
        <v>6</v>
      </c>
      <c r="AA102" s="169"/>
      <c r="AB102" s="112">
        <f t="shared" si="13"/>
      </c>
      <c r="AC102" s="168"/>
      <c r="AD102" s="168"/>
      <c r="AE102" s="191"/>
      <c r="AF102" s="153"/>
      <c r="AG102" s="112">
        <f t="shared" si="14"/>
      </c>
      <c r="AH102" s="168"/>
      <c r="AI102" s="168"/>
      <c r="AJ102" s="163"/>
    </row>
    <row r="103" spans="1:36" ht="21" customHeight="1">
      <c r="A103" s="115">
        <v>78</v>
      </c>
      <c r="B103" s="148"/>
      <c r="C103" s="149"/>
      <c r="D103" s="150"/>
      <c r="E103" s="151"/>
      <c r="F103" s="152"/>
      <c r="G103" s="153"/>
      <c r="H103" s="112">
        <f t="shared" si="10"/>
      </c>
      <c r="I103" s="168"/>
      <c r="J103" s="168"/>
      <c r="K103" s="168"/>
      <c r="L103" s="163"/>
      <c r="M103" s="153"/>
      <c r="N103" s="112">
        <f t="shared" si="11"/>
      </c>
      <c r="O103" s="168"/>
      <c r="P103" s="168"/>
      <c r="Q103" s="168"/>
      <c r="R103" s="163"/>
      <c r="S103" s="169"/>
      <c r="T103" s="112">
        <f t="shared" si="12"/>
      </c>
      <c r="U103" s="168"/>
      <c r="V103" s="168"/>
      <c r="W103" s="168"/>
      <c r="X103" s="163"/>
      <c r="Y103" s="182"/>
      <c r="Z103" s="173"/>
      <c r="AA103" s="169"/>
      <c r="AB103" s="112">
        <f t="shared" si="13"/>
      </c>
      <c r="AC103" s="168"/>
      <c r="AD103" s="168"/>
      <c r="AE103" s="191"/>
      <c r="AF103" s="153"/>
      <c r="AG103" s="112">
        <f t="shared" si="14"/>
      </c>
      <c r="AH103" s="168"/>
      <c r="AI103" s="168"/>
      <c r="AJ103" s="163"/>
    </row>
    <row r="104" spans="1:36" ht="21" customHeight="1">
      <c r="A104" s="115">
        <v>79</v>
      </c>
      <c r="B104" s="148"/>
      <c r="C104" s="149"/>
      <c r="D104" s="150"/>
      <c r="E104" s="151"/>
      <c r="F104" s="152"/>
      <c r="G104" s="153"/>
      <c r="H104" s="112">
        <f t="shared" si="10"/>
      </c>
      <c r="I104" s="168"/>
      <c r="J104" s="168"/>
      <c r="K104" s="168"/>
      <c r="L104" s="163"/>
      <c r="M104" s="153"/>
      <c r="N104" s="112">
        <f t="shared" si="11"/>
      </c>
      <c r="O104" s="168"/>
      <c r="P104" s="168"/>
      <c r="Q104" s="168"/>
      <c r="R104" s="163"/>
      <c r="S104" s="169"/>
      <c r="T104" s="112">
        <f t="shared" si="12"/>
      </c>
      <c r="U104" s="168"/>
      <c r="V104" s="168"/>
      <c r="W104" s="168"/>
      <c r="X104" s="163"/>
      <c r="Y104" s="182"/>
      <c r="Z104" s="173"/>
      <c r="AA104" s="169"/>
      <c r="AB104" s="112">
        <f t="shared" si="13"/>
      </c>
      <c r="AC104" s="168"/>
      <c r="AD104" s="168"/>
      <c r="AE104" s="191"/>
      <c r="AF104" s="153"/>
      <c r="AG104" s="112">
        <f t="shared" si="14"/>
      </c>
      <c r="AH104" s="168"/>
      <c r="AI104" s="168"/>
      <c r="AJ104" s="163"/>
    </row>
    <row r="105" spans="1:36" ht="21" customHeight="1" thickBot="1">
      <c r="A105" s="116">
        <v>80</v>
      </c>
      <c r="B105" s="154"/>
      <c r="C105" s="155"/>
      <c r="D105" s="156"/>
      <c r="E105" s="157"/>
      <c r="F105" s="158"/>
      <c r="G105" s="159"/>
      <c r="H105" s="117">
        <f t="shared" si="10"/>
      </c>
      <c r="I105" s="170"/>
      <c r="J105" s="170"/>
      <c r="K105" s="170"/>
      <c r="L105" s="165"/>
      <c r="M105" s="159"/>
      <c r="N105" s="117">
        <f t="shared" si="11"/>
      </c>
      <c r="O105" s="170"/>
      <c r="P105" s="170"/>
      <c r="Q105" s="170"/>
      <c r="R105" s="165"/>
      <c r="S105" s="171"/>
      <c r="T105" s="117">
        <f t="shared" si="12"/>
      </c>
      <c r="U105" s="170"/>
      <c r="V105" s="170"/>
      <c r="W105" s="170"/>
      <c r="X105" s="165"/>
      <c r="Y105" s="182"/>
      <c r="Z105" s="173"/>
      <c r="AA105" s="171"/>
      <c r="AB105" s="117">
        <f t="shared" si="13"/>
      </c>
      <c r="AC105" s="170"/>
      <c r="AD105" s="170"/>
      <c r="AE105" s="192"/>
      <c r="AF105" s="159"/>
      <c r="AG105" s="117">
        <f t="shared" si="14"/>
      </c>
      <c r="AH105" s="170"/>
      <c r="AI105" s="170"/>
      <c r="AJ105" s="165"/>
    </row>
    <row r="106" spans="1:36" ht="21" customHeight="1">
      <c r="A106" s="113">
        <v>81</v>
      </c>
      <c r="B106" s="142"/>
      <c r="C106" s="143"/>
      <c r="D106" s="144"/>
      <c r="E106" s="145"/>
      <c r="F106" s="146"/>
      <c r="G106" s="147"/>
      <c r="H106" s="114">
        <f t="shared" si="10"/>
      </c>
      <c r="I106" s="166"/>
      <c r="J106" s="166"/>
      <c r="K106" s="166"/>
      <c r="L106" s="161"/>
      <c r="M106" s="147"/>
      <c r="N106" s="114">
        <f t="shared" si="11"/>
      </c>
      <c r="O106" s="166"/>
      <c r="P106" s="166"/>
      <c r="Q106" s="166"/>
      <c r="R106" s="161"/>
      <c r="S106" s="167"/>
      <c r="T106" s="114">
        <f t="shared" si="12"/>
      </c>
      <c r="U106" s="166"/>
      <c r="V106" s="166"/>
      <c r="W106" s="166"/>
      <c r="X106" s="161"/>
      <c r="Y106" s="182"/>
      <c r="Z106" s="173"/>
      <c r="AA106" s="167"/>
      <c r="AB106" s="114">
        <f t="shared" si="13"/>
      </c>
      <c r="AC106" s="166"/>
      <c r="AD106" s="166"/>
      <c r="AE106" s="190"/>
      <c r="AF106" s="147"/>
      <c r="AG106" s="114">
        <f t="shared" si="14"/>
      </c>
      <c r="AH106" s="166"/>
      <c r="AI106" s="166"/>
      <c r="AJ106" s="161"/>
    </row>
    <row r="107" spans="1:36" ht="21" customHeight="1">
      <c r="A107" s="115">
        <v>82</v>
      </c>
      <c r="B107" s="148"/>
      <c r="C107" s="149"/>
      <c r="D107" s="150"/>
      <c r="E107" s="151"/>
      <c r="F107" s="152"/>
      <c r="G107" s="153"/>
      <c r="H107" s="111">
        <f t="shared" si="10"/>
      </c>
      <c r="I107" s="168"/>
      <c r="J107" s="168"/>
      <c r="K107" s="168"/>
      <c r="L107" s="163"/>
      <c r="M107" s="153"/>
      <c r="N107" s="112">
        <f t="shared" si="11"/>
      </c>
      <c r="O107" s="168"/>
      <c r="P107" s="168"/>
      <c r="Q107" s="168"/>
      <c r="R107" s="163"/>
      <c r="S107" s="169"/>
      <c r="T107" s="112">
        <f t="shared" si="12"/>
      </c>
      <c r="U107" s="168"/>
      <c r="V107" s="168"/>
      <c r="W107" s="168"/>
      <c r="X107" s="163"/>
      <c r="Y107" s="182"/>
      <c r="Z107" s="173"/>
      <c r="AA107" s="169"/>
      <c r="AB107" s="112">
        <f t="shared" si="13"/>
      </c>
      <c r="AC107" s="168"/>
      <c r="AD107" s="168"/>
      <c r="AE107" s="191"/>
      <c r="AF107" s="153"/>
      <c r="AG107" s="112">
        <f t="shared" si="14"/>
      </c>
      <c r="AH107" s="168"/>
      <c r="AI107" s="168"/>
      <c r="AJ107" s="163"/>
    </row>
    <row r="108" spans="1:36" ht="21" customHeight="1">
      <c r="A108" s="115">
        <v>83</v>
      </c>
      <c r="B108" s="148"/>
      <c r="C108" s="149"/>
      <c r="D108" s="150"/>
      <c r="E108" s="151"/>
      <c r="F108" s="152"/>
      <c r="G108" s="153"/>
      <c r="H108" s="112">
        <f t="shared" si="10"/>
      </c>
      <c r="I108" s="168"/>
      <c r="J108" s="168"/>
      <c r="K108" s="168"/>
      <c r="L108" s="163"/>
      <c r="M108" s="153"/>
      <c r="N108" s="112">
        <f t="shared" si="11"/>
      </c>
      <c r="O108" s="168"/>
      <c r="P108" s="168"/>
      <c r="Q108" s="168"/>
      <c r="R108" s="163"/>
      <c r="S108" s="169"/>
      <c r="T108" s="112">
        <f t="shared" si="12"/>
      </c>
      <c r="U108" s="168"/>
      <c r="V108" s="168"/>
      <c r="W108" s="168"/>
      <c r="X108" s="163"/>
      <c r="Y108" s="182"/>
      <c r="Z108" s="173"/>
      <c r="AA108" s="169"/>
      <c r="AB108" s="112">
        <f t="shared" si="13"/>
      </c>
      <c r="AC108" s="168"/>
      <c r="AD108" s="168"/>
      <c r="AE108" s="191"/>
      <c r="AF108" s="153"/>
      <c r="AG108" s="112">
        <f t="shared" si="14"/>
      </c>
      <c r="AH108" s="168"/>
      <c r="AI108" s="168"/>
      <c r="AJ108" s="163"/>
    </row>
    <row r="109" spans="1:36" ht="21" customHeight="1">
      <c r="A109" s="115">
        <v>84</v>
      </c>
      <c r="B109" s="148"/>
      <c r="C109" s="149"/>
      <c r="D109" s="150"/>
      <c r="E109" s="151"/>
      <c r="F109" s="152"/>
      <c r="G109" s="153"/>
      <c r="H109" s="112">
        <f t="shared" si="10"/>
      </c>
      <c r="I109" s="168"/>
      <c r="J109" s="168"/>
      <c r="K109" s="168"/>
      <c r="L109" s="163"/>
      <c r="M109" s="153"/>
      <c r="N109" s="112">
        <f t="shared" si="11"/>
      </c>
      <c r="O109" s="168"/>
      <c r="P109" s="168"/>
      <c r="Q109" s="168"/>
      <c r="R109" s="163"/>
      <c r="S109" s="169"/>
      <c r="T109" s="112">
        <f t="shared" si="12"/>
      </c>
      <c r="U109" s="168"/>
      <c r="V109" s="168"/>
      <c r="W109" s="168"/>
      <c r="X109" s="163"/>
      <c r="Y109" s="182"/>
      <c r="Z109" s="173"/>
      <c r="AA109" s="169"/>
      <c r="AB109" s="112">
        <f t="shared" si="13"/>
      </c>
      <c r="AC109" s="168"/>
      <c r="AD109" s="168"/>
      <c r="AE109" s="191"/>
      <c r="AF109" s="153"/>
      <c r="AG109" s="112">
        <f t="shared" si="14"/>
      </c>
      <c r="AH109" s="168"/>
      <c r="AI109" s="168"/>
      <c r="AJ109" s="163"/>
    </row>
    <row r="110" spans="1:36" ht="21" customHeight="1">
      <c r="A110" s="115">
        <v>85</v>
      </c>
      <c r="B110" s="148"/>
      <c r="C110" s="149"/>
      <c r="D110" s="152"/>
      <c r="E110" s="151"/>
      <c r="F110" s="152"/>
      <c r="G110" s="153"/>
      <c r="H110" s="112">
        <f t="shared" si="10"/>
      </c>
      <c r="I110" s="168"/>
      <c r="J110" s="168"/>
      <c r="K110" s="168"/>
      <c r="L110" s="163"/>
      <c r="M110" s="153"/>
      <c r="N110" s="112">
        <f t="shared" si="11"/>
      </c>
      <c r="O110" s="168"/>
      <c r="P110" s="168"/>
      <c r="Q110" s="168"/>
      <c r="R110" s="163"/>
      <c r="S110" s="169"/>
      <c r="T110" s="112">
        <f t="shared" si="12"/>
      </c>
      <c r="U110" s="168"/>
      <c r="V110" s="168"/>
      <c r="W110" s="168"/>
      <c r="X110" s="163"/>
      <c r="Y110" s="182"/>
      <c r="Z110" s="173"/>
      <c r="AA110" s="169"/>
      <c r="AB110" s="112">
        <f t="shared" si="13"/>
      </c>
      <c r="AC110" s="168"/>
      <c r="AD110" s="168"/>
      <c r="AE110" s="191"/>
      <c r="AF110" s="153"/>
      <c r="AG110" s="112">
        <f t="shared" si="14"/>
      </c>
      <c r="AH110" s="168"/>
      <c r="AI110" s="168"/>
      <c r="AJ110" s="163"/>
    </row>
    <row r="111" spans="1:36" ht="21" customHeight="1">
      <c r="A111" s="115">
        <v>86</v>
      </c>
      <c r="B111" s="148"/>
      <c r="C111" s="149"/>
      <c r="D111" s="150"/>
      <c r="E111" s="151"/>
      <c r="F111" s="152"/>
      <c r="G111" s="153"/>
      <c r="H111" s="112">
        <f t="shared" si="10"/>
      </c>
      <c r="I111" s="168"/>
      <c r="J111" s="168"/>
      <c r="K111" s="168"/>
      <c r="L111" s="163"/>
      <c r="M111" s="153"/>
      <c r="N111" s="112">
        <f t="shared" si="11"/>
      </c>
      <c r="O111" s="168"/>
      <c r="P111" s="168"/>
      <c r="Q111" s="168"/>
      <c r="R111" s="163"/>
      <c r="S111" s="169"/>
      <c r="T111" s="112">
        <f t="shared" si="12"/>
      </c>
      <c r="U111" s="168"/>
      <c r="V111" s="168"/>
      <c r="W111" s="168"/>
      <c r="X111" s="163"/>
      <c r="Y111" s="182"/>
      <c r="Z111" s="173"/>
      <c r="AA111" s="169"/>
      <c r="AB111" s="112">
        <f t="shared" si="13"/>
      </c>
      <c r="AC111" s="168"/>
      <c r="AD111" s="168"/>
      <c r="AE111" s="191"/>
      <c r="AF111" s="153"/>
      <c r="AG111" s="112">
        <f t="shared" si="14"/>
      </c>
      <c r="AH111" s="168"/>
      <c r="AI111" s="168"/>
      <c r="AJ111" s="163"/>
    </row>
    <row r="112" spans="1:36" ht="21" customHeight="1">
      <c r="A112" s="115">
        <v>87</v>
      </c>
      <c r="B112" s="148"/>
      <c r="C112" s="149"/>
      <c r="D112" s="150"/>
      <c r="E112" s="151"/>
      <c r="F112" s="152"/>
      <c r="G112" s="153"/>
      <c r="H112" s="112">
        <f t="shared" si="10"/>
      </c>
      <c r="I112" s="168"/>
      <c r="J112" s="168"/>
      <c r="K112" s="168"/>
      <c r="L112" s="163"/>
      <c r="M112" s="153"/>
      <c r="N112" s="112">
        <f t="shared" si="11"/>
      </c>
      <c r="O112" s="168"/>
      <c r="P112" s="168"/>
      <c r="Q112" s="168"/>
      <c r="R112" s="163"/>
      <c r="S112" s="169"/>
      <c r="T112" s="112">
        <f t="shared" si="12"/>
      </c>
      <c r="U112" s="168"/>
      <c r="V112" s="168"/>
      <c r="W112" s="168"/>
      <c r="X112" s="163"/>
      <c r="Y112" s="182"/>
      <c r="Z112" s="173"/>
      <c r="AA112" s="169"/>
      <c r="AB112" s="112">
        <f t="shared" si="13"/>
      </c>
      <c r="AC112" s="168"/>
      <c r="AD112" s="168"/>
      <c r="AE112" s="191"/>
      <c r="AF112" s="153"/>
      <c r="AG112" s="112">
        <f t="shared" si="14"/>
      </c>
      <c r="AH112" s="168"/>
      <c r="AI112" s="168"/>
      <c r="AJ112" s="163"/>
    </row>
    <row r="113" spans="1:36" ht="21" customHeight="1">
      <c r="A113" s="115">
        <v>88</v>
      </c>
      <c r="B113" s="148"/>
      <c r="C113" s="149"/>
      <c r="D113" s="150"/>
      <c r="E113" s="151"/>
      <c r="F113" s="152"/>
      <c r="G113" s="153"/>
      <c r="H113" s="112">
        <f t="shared" si="10"/>
      </c>
      <c r="I113" s="168"/>
      <c r="J113" s="168"/>
      <c r="K113" s="168"/>
      <c r="L113" s="163"/>
      <c r="M113" s="153"/>
      <c r="N113" s="112">
        <f t="shared" si="11"/>
      </c>
      <c r="O113" s="168"/>
      <c r="P113" s="168"/>
      <c r="Q113" s="168"/>
      <c r="R113" s="163"/>
      <c r="S113" s="169"/>
      <c r="T113" s="112">
        <f t="shared" si="12"/>
      </c>
      <c r="U113" s="168"/>
      <c r="V113" s="168"/>
      <c r="W113" s="168"/>
      <c r="X113" s="163"/>
      <c r="Y113" s="182">
        <f>COUNTA(G86:G115)</f>
        <v>0</v>
      </c>
      <c r="Z113" s="173"/>
      <c r="AA113" s="169"/>
      <c r="AB113" s="112">
        <f t="shared" si="13"/>
      </c>
      <c r="AC113" s="168"/>
      <c r="AD113" s="168"/>
      <c r="AE113" s="191"/>
      <c r="AF113" s="153"/>
      <c r="AG113" s="112">
        <f t="shared" si="14"/>
      </c>
      <c r="AH113" s="168"/>
      <c r="AI113" s="168"/>
      <c r="AJ113" s="163"/>
    </row>
    <row r="114" spans="1:36" ht="21" customHeight="1">
      <c r="A114" s="115">
        <v>89</v>
      </c>
      <c r="B114" s="148"/>
      <c r="C114" s="149"/>
      <c r="D114" s="150"/>
      <c r="E114" s="151"/>
      <c r="F114" s="152"/>
      <c r="G114" s="153"/>
      <c r="H114" s="112">
        <f t="shared" si="10"/>
      </c>
      <c r="I114" s="168"/>
      <c r="J114" s="168"/>
      <c r="K114" s="168"/>
      <c r="L114" s="163"/>
      <c r="M114" s="153"/>
      <c r="N114" s="112">
        <f t="shared" si="11"/>
      </c>
      <c r="O114" s="168"/>
      <c r="P114" s="168"/>
      <c r="Q114" s="168"/>
      <c r="R114" s="163"/>
      <c r="S114" s="169"/>
      <c r="T114" s="112">
        <f t="shared" si="12"/>
      </c>
      <c r="U114" s="168"/>
      <c r="V114" s="168"/>
      <c r="W114" s="168"/>
      <c r="X114" s="163"/>
      <c r="Y114" s="182">
        <f>COUNTA(M86:M115)</f>
        <v>0</v>
      </c>
      <c r="Z114" s="173"/>
      <c r="AA114" s="169"/>
      <c r="AB114" s="112">
        <f t="shared" si="13"/>
      </c>
      <c r="AC114" s="168"/>
      <c r="AD114" s="168"/>
      <c r="AE114" s="191"/>
      <c r="AF114" s="153"/>
      <c r="AG114" s="112">
        <f t="shared" si="14"/>
      </c>
      <c r="AH114" s="168"/>
      <c r="AI114" s="168"/>
      <c r="AJ114" s="163"/>
    </row>
    <row r="115" spans="1:36" ht="21" customHeight="1" thickBot="1">
      <c r="A115" s="116">
        <v>90</v>
      </c>
      <c r="B115" s="154"/>
      <c r="C115" s="155"/>
      <c r="D115" s="156"/>
      <c r="E115" s="157"/>
      <c r="F115" s="158"/>
      <c r="G115" s="159"/>
      <c r="H115" s="117">
        <f t="shared" si="10"/>
      </c>
      <c r="I115" s="170"/>
      <c r="J115" s="170"/>
      <c r="K115" s="170"/>
      <c r="L115" s="165"/>
      <c r="M115" s="159"/>
      <c r="N115" s="117">
        <f t="shared" si="11"/>
      </c>
      <c r="O115" s="170"/>
      <c r="P115" s="170"/>
      <c r="Q115" s="170"/>
      <c r="R115" s="165"/>
      <c r="S115" s="171"/>
      <c r="T115" s="117">
        <f t="shared" si="12"/>
      </c>
      <c r="U115" s="170"/>
      <c r="V115" s="170"/>
      <c r="W115" s="170"/>
      <c r="X115" s="165"/>
      <c r="Y115" s="182">
        <f>COUNTA(S86:S115)</f>
        <v>0</v>
      </c>
      <c r="Z115" s="173"/>
      <c r="AA115" s="171"/>
      <c r="AB115" s="117">
        <f t="shared" si="13"/>
      </c>
      <c r="AC115" s="170"/>
      <c r="AD115" s="170"/>
      <c r="AE115" s="192"/>
      <c r="AF115" s="159"/>
      <c r="AG115" s="117">
        <f t="shared" si="14"/>
      </c>
      <c r="AH115" s="170"/>
      <c r="AI115" s="170"/>
      <c r="AJ115" s="165"/>
    </row>
    <row r="116" spans="1:25" ht="18.75" customHeight="1">
      <c r="A116" s="15"/>
      <c r="H116" s="16"/>
      <c r="I116" s="16"/>
      <c r="J116" s="16"/>
      <c r="K116" s="16"/>
      <c r="Y116" s="3">
        <f>Y113+Y114+Y115</f>
        <v>0</v>
      </c>
    </row>
    <row r="117" spans="1:36" ht="18.75" customHeight="1">
      <c r="A117" s="15"/>
      <c r="C117" s="6"/>
      <c r="H117" s="15"/>
      <c r="I117" s="15"/>
      <c r="J117" s="15"/>
      <c r="K117" s="15"/>
      <c r="M117" s="17"/>
      <c r="N117" s="17"/>
      <c r="O117" s="17"/>
      <c r="P117" s="17"/>
      <c r="Q117" s="17"/>
      <c r="R117" s="17"/>
      <c r="S117" s="17"/>
      <c r="T117" s="18"/>
      <c r="U117" s="18"/>
      <c r="V117" s="18"/>
      <c r="W117" s="18"/>
      <c r="X117" s="18"/>
      <c r="AA117" s="17"/>
      <c r="AB117" s="18"/>
      <c r="AC117" s="18"/>
      <c r="AD117" s="18"/>
      <c r="AE117" s="18"/>
      <c r="AF117" s="17"/>
      <c r="AG117" s="18"/>
      <c r="AH117" s="18"/>
      <c r="AI117" s="18"/>
      <c r="AJ117" s="18"/>
    </row>
    <row r="118" spans="1:36" ht="18.75" customHeight="1">
      <c r="A118" s="20"/>
      <c r="B118" s="21"/>
      <c r="C118" s="21"/>
      <c r="E118" s="21"/>
      <c r="F118" s="21"/>
      <c r="G118" s="17"/>
      <c r="H118" s="20"/>
      <c r="I118" s="20"/>
      <c r="J118" s="20"/>
      <c r="K118" s="20"/>
      <c r="M118" s="17"/>
      <c r="N118" s="17"/>
      <c r="O118" s="17"/>
      <c r="P118" s="17"/>
      <c r="Q118" s="17"/>
      <c r="R118" s="17"/>
      <c r="S118" s="17"/>
      <c r="T118" s="18"/>
      <c r="U118" s="18"/>
      <c r="V118" s="18"/>
      <c r="W118" s="18"/>
      <c r="X118" s="18"/>
      <c r="AA118" s="17"/>
      <c r="AB118" s="18"/>
      <c r="AC118" s="18"/>
      <c r="AD118" s="18"/>
      <c r="AE118" s="18"/>
      <c r="AF118" s="17"/>
      <c r="AG118" s="18"/>
      <c r="AH118" s="18"/>
      <c r="AI118" s="18"/>
      <c r="AJ118" s="18"/>
    </row>
    <row r="119" spans="1:36" ht="18.75" customHeight="1">
      <c r="A119" s="22"/>
      <c r="B119" s="21"/>
      <c r="C119" s="21"/>
      <c r="D119" s="19"/>
      <c r="E119" s="21"/>
      <c r="F119" s="21"/>
      <c r="G119" s="17"/>
      <c r="H119" s="23"/>
      <c r="I119" s="23"/>
      <c r="J119" s="23"/>
      <c r="K119" s="23"/>
      <c r="M119" s="17"/>
      <c r="N119" s="17"/>
      <c r="O119" s="17"/>
      <c r="P119" s="17"/>
      <c r="Q119" s="17"/>
      <c r="R119" s="17"/>
      <c r="S119" s="17"/>
      <c r="T119" s="18"/>
      <c r="U119" s="18"/>
      <c r="V119" s="18"/>
      <c r="W119" s="18"/>
      <c r="X119" s="18"/>
      <c r="AA119" s="17"/>
      <c r="AB119" s="18"/>
      <c r="AC119" s="18"/>
      <c r="AD119" s="18"/>
      <c r="AE119" s="18"/>
      <c r="AF119" s="17"/>
      <c r="AG119" s="18"/>
      <c r="AH119" s="18"/>
      <c r="AI119" s="18"/>
      <c r="AJ119" s="18"/>
    </row>
  </sheetData>
  <sheetProtection sheet="1"/>
  <mergeCells count="36">
    <mergeCell ref="I1:P1"/>
    <mergeCell ref="I3:N3"/>
    <mergeCell ref="AC2:AF2"/>
    <mergeCell ref="AC3:AF3"/>
    <mergeCell ref="AA4:AE4"/>
    <mergeCell ref="AA44:AE44"/>
    <mergeCell ref="S4:X4"/>
    <mergeCell ref="M38:N38"/>
    <mergeCell ref="M39:N39"/>
    <mergeCell ref="O38:R38"/>
    <mergeCell ref="AA84:AE84"/>
    <mergeCell ref="AF4:AJ4"/>
    <mergeCell ref="AF44:AJ44"/>
    <mergeCell ref="AF84:AJ84"/>
    <mergeCell ref="AC42:AF42"/>
    <mergeCell ref="AC43:AF43"/>
    <mergeCell ref="AC82:AF82"/>
    <mergeCell ref="AC83:AF83"/>
    <mergeCell ref="D38:E38"/>
    <mergeCell ref="D39:E39"/>
    <mergeCell ref="D40:E40"/>
    <mergeCell ref="G4:L4"/>
    <mergeCell ref="M40:N40"/>
    <mergeCell ref="M44:R44"/>
    <mergeCell ref="O40:R40"/>
    <mergeCell ref="I41:P41"/>
    <mergeCell ref="I43:N43"/>
    <mergeCell ref="M4:R4"/>
    <mergeCell ref="O39:R39"/>
    <mergeCell ref="G84:L84"/>
    <mergeCell ref="M84:R84"/>
    <mergeCell ref="S84:X84"/>
    <mergeCell ref="G44:L44"/>
    <mergeCell ref="I81:P81"/>
    <mergeCell ref="I83:N83"/>
    <mergeCell ref="S44:X44"/>
  </mergeCells>
  <dataValidations count="13">
    <dataValidation type="textLength" operator="equal" allowBlank="1" showInputMessage="1" prompt="半角数字" imeMode="off" sqref="AF46:AF75 I6:L15 I16:M35 O46:S75 AA46:AA75 I46:M75">
      <formula1>3</formula1>
    </dataValidation>
    <dataValidation allowBlank="1" showInputMessage="1" showErrorMessage="1" prompt="半角数字" sqref="AH86:AJ115 AF16:AF35 AC6:AE35 U6:W35 AH46:AJ75 E46:G75 O16:S35 U46:X75 U86:X115 X16:X35 AH6:AJ35 AC46:AE75 AC86:AE115 AA16:AA35"/>
    <dataValidation type="textLength" operator="equal" allowBlank="1" showInputMessage="1" prompt="半角数字&#10;" imeMode="off" sqref="AF86:AF115 O86:S115 AA86:AA115 I86:M115">
      <formula1>3</formula1>
    </dataValidation>
    <dataValidation allowBlank="1" showInputMessage="1" prompt="半角数字" sqref="G16:G35"/>
    <dataValidation type="textLength" allowBlank="1" showInputMessage="1" showErrorMessage="1" prompt="ｽﾍﾟｰｽも含め全角入力です" error="氏名は6文字以内でお願い致します" imeMode="on" sqref="C69:C75 C109:C115">
      <formula1>2</formula1>
      <formula2>13</formula2>
    </dataValidation>
    <dataValidation type="whole" allowBlank="1" showInputMessage="1" showErrorMessage="1" prompt="男子は1,女子は2" imeMode="off" sqref="F6:F35">
      <formula1>1</formula1>
      <formula2>2</formula2>
    </dataValidation>
    <dataValidation allowBlank="1" showInputMessage="1" showErrorMessage="1" prompt="ｽﾍﾟｰｽも含め半角入力です" imeMode="hiragana" sqref="D69:D75 D109:D115"/>
    <dataValidation allowBlank="1" showInputMessage="1" showErrorMessage="1" prompt="カタカナとｽﾍﾟｰｽも半角です。" imeMode="hiragana" sqref="D46:D68 D6:D35 D86:D108"/>
    <dataValidation type="textLength" allowBlank="1" showInputMessage="1" showErrorMessage="1" prompt="氏と名の間を一文字空ける" error="氏名は6文字以内でお願い致します" imeMode="on" sqref="C46:C68 C6:C35 C86:C108">
      <formula1>2</formula1>
      <formula2>13</formula2>
    </dataValidation>
    <dataValidation allowBlank="1" showInputMessage="1" showErrorMessage="1" prompt="半角" imeMode="hiragana" sqref="E16:E35"/>
    <dataValidation allowBlank="1" showInputMessage="1" showErrorMessage="1" prompt="半角数字&#10;" sqref="E86:G115"/>
    <dataValidation allowBlank="1" showInputMessage="1" showErrorMessage="1" imeMode="off" sqref="E6:E15 AF6:AF15 X6:AA15 O6:S15 M6:M15 B6:B15"/>
    <dataValidation allowBlank="1" showInputMessage="1" prompt="半角数字" imeMode="off" sqref="G6:G15"/>
  </dataValidations>
  <printOptions horizontalCentered="1"/>
  <pageMargins left="0.2" right="0.36" top="0.51" bottom="0.36" header="0.2" footer="0.31496062992125984"/>
  <pageSetup horizontalDpi="600" verticalDpi="600" orientation="landscape" paperSize="9" scale="59" r:id="rId1"/>
  <rowBreaks count="2" manualBreakCount="2">
    <brk id="40" max="39" man="1"/>
    <brk id="80" max="3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I123"/>
  <sheetViews>
    <sheetView zoomScale="75" zoomScaleNormal="75" zoomScalePageLayoutView="0" workbookViewId="0" topLeftCell="A4">
      <selection activeCell="C42" sqref="C42"/>
    </sheetView>
  </sheetViews>
  <sheetFormatPr defaultColWidth="8.66015625" defaultRowHeight="18"/>
  <cols>
    <col min="1" max="1" width="13.58203125" style="0" customWidth="1"/>
    <col min="2" max="2" width="26.41015625" style="0" customWidth="1"/>
    <col min="3" max="3" width="26.33203125" style="0" customWidth="1"/>
    <col min="4" max="4" width="6.08203125" style="59" hidden="1" customWidth="1"/>
    <col min="5" max="5" width="8.66015625" style="59" hidden="1" customWidth="1"/>
    <col min="6" max="6" width="9.08203125" style="0" customWidth="1"/>
  </cols>
  <sheetData>
    <row r="1" ht="18" thickBot="1">
      <c r="A1" s="46"/>
    </row>
    <row r="2" spans="1:3" ht="21" customHeight="1">
      <c r="A2" s="222" t="s">
        <v>262</v>
      </c>
      <c r="B2" s="223"/>
      <c r="C2" s="224"/>
    </row>
    <row r="3" spans="1:3" ht="21" customHeight="1">
      <c r="A3" s="68" t="s">
        <v>261</v>
      </c>
      <c r="B3" s="225" t="s">
        <v>263</v>
      </c>
      <c r="C3" s="226"/>
    </row>
    <row r="4" spans="1:7" ht="21" customHeight="1">
      <c r="A4" s="69" t="s">
        <v>269</v>
      </c>
      <c r="B4" s="227">
        <f>IF('申込一覧表A'!C2="","",'申込一覧表A'!C2)</f>
      </c>
      <c r="C4" s="228">
        <f>IF('申込一覧表A'!D8="","",'申込一覧表A'!D8)</f>
      </c>
      <c r="G4" s="105" t="s">
        <v>469</v>
      </c>
    </row>
    <row r="5" spans="1:3" ht="27" customHeight="1">
      <c r="A5" s="70"/>
      <c r="B5" s="41" t="s">
        <v>265</v>
      </c>
      <c r="C5" s="71" t="s">
        <v>264</v>
      </c>
    </row>
    <row r="6" spans="1:5" ht="27" customHeight="1">
      <c r="A6" s="54" t="s">
        <v>338</v>
      </c>
      <c r="B6" s="83"/>
      <c r="C6" s="72"/>
      <c r="D6" s="59" t="s">
        <v>301</v>
      </c>
      <c r="E6" s="59" t="s">
        <v>301</v>
      </c>
    </row>
    <row r="7" spans="1:7" ht="27" customHeight="1">
      <c r="A7" s="55" t="s">
        <v>339</v>
      </c>
      <c r="B7" s="60"/>
      <c r="C7" s="73"/>
      <c r="D7" s="59" t="s">
        <v>302</v>
      </c>
      <c r="E7" s="59" t="s">
        <v>302</v>
      </c>
      <c r="G7" s="46"/>
    </row>
    <row r="8" spans="1:5" ht="27" customHeight="1">
      <c r="A8" s="55" t="s">
        <v>340</v>
      </c>
      <c r="B8" s="60"/>
      <c r="C8" s="73"/>
      <c r="D8" s="59" t="s">
        <v>303</v>
      </c>
      <c r="E8" s="59" t="s">
        <v>303</v>
      </c>
    </row>
    <row r="9" spans="1:9" ht="27" customHeight="1">
      <c r="A9" s="55" t="s">
        <v>341</v>
      </c>
      <c r="B9" s="60"/>
      <c r="C9" s="73"/>
      <c r="D9" s="59" t="s">
        <v>304</v>
      </c>
      <c r="E9" s="59" t="s">
        <v>304</v>
      </c>
      <c r="G9" s="45"/>
      <c r="H9" t="s">
        <v>360</v>
      </c>
      <c r="I9" t="s">
        <v>361</v>
      </c>
    </row>
    <row r="10" spans="1:5" ht="27" customHeight="1">
      <c r="A10" s="55" t="s">
        <v>342</v>
      </c>
      <c r="B10" s="60"/>
      <c r="C10" s="73"/>
      <c r="D10" s="59" t="s">
        <v>305</v>
      </c>
      <c r="E10" s="59" t="s">
        <v>305</v>
      </c>
    </row>
    <row r="11" spans="1:5" ht="27" customHeight="1">
      <c r="A11" s="55" t="s">
        <v>343</v>
      </c>
      <c r="B11" s="63"/>
      <c r="C11" s="73"/>
      <c r="E11" s="59" t="s">
        <v>306</v>
      </c>
    </row>
    <row r="12" spans="1:4" ht="27" customHeight="1">
      <c r="A12" s="55" t="s">
        <v>344</v>
      </c>
      <c r="B12" s="60"/>
      <c r="C12" s="74"/>
      <c r="D12" s="59" t="s">
        <v>307</v>
      </c>
    </row>
    <row r="13" spans="1:5" ht="27" customHeight="1">
      <c r="A13" s="55" t="s">
        <v>467</v>
      </c>
      <c r="B13" s="60"/>
      <c r="C13" s="73"/>
      <c r="E13" s="59" t="s">
        <v>308</v>
      </c>
    </row>
    <row r="14" spans="1:5" ht="27" customHeight="1">
      <c r="A14" s="55" t="s">
        <v>345</v>
      </c>
      <c r="B14" s="62"/>
      <c r="C14" s="73"/>
      <c r="E14" s="59" t="s">
        <v>309</v>
      </c>
    </row>
    <row r="15" spans="1:4" ht="27" customHeight="1">
      <c r="A15" s="55" t="s">
        <v>346</v>
      </c>
      <c r="B15" s="60"/>
      <c r="C15" s="75"/>
      <c r="D15" s="59" t="s">
        <v>310</v>
      </c>
    </row>
    <row r="16" spans="1:5" ht="27" customHeight="1">
      <c r="A16" s="55" t="s">
        <v>347</v>
      </c>
      <c r="B16" s="60"/>
      <c r="C16" s="73"/>
      <c r="D16" s="59" t="s">
        <v>311</v>
      </c>
      <c r="E16" s="59" t="s">
        <v>312</v>
      </c>
    </row>
    <row r="17" spans="1:4" ht="27" customHeight="1">
      <c r="A17" s="55" t="s">
        <v>348</v>
      </c>
      <c r="B17" s="60"/>
      <c r="C17" s="75"/>
      <c r="D17" s="59" t="s">
        <v>313</v>
      </c>
    </row>
    <row r="18" spans="1:5" ht="27" customHeight="1">
      <c r="A18" s="55" t="s">
        <v>266</v>
      </c>
      <c r="B18" s="60"/>
      <c r="C18" s="73"/>
      <c r="D18" s="59" t="s">
        <v>314</v>
      </c>
      <c r="E18" s="59" t="s">
        <v>314</v>
      </c>
    </row>
    <row r="19" spans="1:5" ht="27" customHeight="1">
      <c r="A19" s="55" t="s">
        <v>349</v>
      </c>
      <c r="B19" s="60"/>
      <c r="C19" s="73"/>
      <c r="D19" s="59" t="s">
        <v>315</v>
      </c>
      <c r="E19" s="59" t="s">
        <v>315</v>
      </c>
    </row>
    <row r="20" spans="1:5" ht="27" customHeight="1">
      <c r="A20" s="55" t="s">
        <v>270</v>
      </c>
      <c r="B20" s="60"/>
      <c r="C20" s="73"/>
      <c r="D20" s="59" t="s">
        <v>316</v>
      </c>
      <c r="E20" s="59" t="s">
        <v>316</v>
      </c>
    </row>
    <row r="21" spans="1:4" ht="27" customHeight="1">
      <c r="A21" s="55" t="s">
        <v>271</v>
      </c>
      <c r="B21" s="60"/>
      <c r="C21" s="75"/>
      <c r="D21" s="59" t="s">
        <v>317</v>
      </c>
    </row>
    <row r="22" spans="1:5" ht="27" customHeight="1">
      <c r="A22" s="55" t="s">
        <v>272</v>
      </c>
      <c r="B22" s="60"/>
      <c r="C22" s="73"/>
      <c r="D22" s="59" t="s">
        <v>318</v>
      </c>
      <c r="E22" s="59" t="s">
        <v>318</v>
      </c>
    </row>
    <row r="23" spans="1:4" ht="27" customHeight="1">
      <c r="A23" s="55" t="s">
        <v>273</v>
      </c>
      <c r="B23" s="60"/>
      <c r="C23" s="75"/>
      <c r="D23" s="59" t="s">
        <v>319</v>
      </c>
    </row>
    <row r="24" spans="1:5" ht="27" customHeight="1">
      <c r="A24" s="55" t="s">
        <v>274</v>
      </c>
      <c r="B24" s="60"/>
      <c r="C24" s="73"/>
      <c r="D24" s="59" t="s">
        <v>357</v>
      </c>
      <c r="E24" s="59" t="s">
        <v>320</v>
      </c>
    </row>
    <row r="25" spans="1:5" ht="27" customHeight="1">
      <c r="A25" s="55" t="s">
        <v>275</v>
      </c>
      <c r="B25" s="60"/>
      <c r="C25" s="73"/>
      <c r="D25" s="59" t="s">
        <v>321</v>
      </c>
      <c r="E25" s="59" t="s">
        <v>322</v>
      </c>
    </row>
    <row r="26" spans="1:4" ht="27" customHeight="1">
      <c r="A26" s="55" t="s">
        <v>267</v>
      </c>
      <c r="B26" s="60"/>
      <c r="C26" s="75"/>
      <c r="D26" s="59" t="s">
        <v>323</v>
      </c>
    </row>
    <row r="27" spans="1:5" ht="27" customHeight="1">
      <c r="A27" s="55" t="s">
        <v>276</v>
      </c>
      <c r="B27" s="60"/>
      <c r="C27" s="73"/>
      <c r="D27" s="59" t="s">
        <v>356</v>
      </c>
      <c r="E27" s="59" t="s">
        <v>324</v>
      </c>
    </row>
    <row r="28" spans="1:5" ht="27" customHeight="1" thickBot="1">
      <c r="A28" s="56" t="s">
        <v>268</v>
      </c>
      <c r="B28" s="61"/>
      <c r="C28" s="76"/>
      <c r="D28" s="59" t="s">
        <v>325</v>
      </c>
      <c r="E28" s="59" t="s">
        <v>326</v>
      </c>
    </row>
    <row r="29" ht="27" customHeight="1" thickBot="1"/>
    <row r="30" spans="1:3" ht="27" customHeight="1">
      <c r="A30" s="64" t="s">
        <v>350</v>
      </c>
      <c r="B30" s="77">
        <f>COUNTIF('申込一覧表A'!F6:F35,1)+COUNTIF('申込一覧表A'!F46:F75,1)+COUNTIF('申込一覧表A'!F86:F115,1)</f>
        <v>0</v>
      </c>
      <c r="C30" s="78">
        <f>COUNTIF('申込一覧表A'!F6:F35,2)+COUNTIF('申込一覧表A'!F46:F75,2)+COUNTIF('申込一覧表A'!F86:F115,2)</f>
        <v>0</v>
      </c>
    </row>
    <row r="31" spans="1:3" ht="27" customHeight="1" thickBot="1">
      <c r="A31" s="65" t="s">
        <v>351</v>
      </c>
      <c r="B31" s="66" t="s">
        <v>352</v>
      </c>
      <c r="C31" s="67" t="s">
        <v>353</v>
      </c>
    </row>
    <row r="32" ht="10.5" customHeight="1"/>
    <row r="35" spans="2:3" ht="17.25">
      <c r="B35">
        <f>SUM(B6:B28)-SUM(B18:B19)</f>
        <v>0</v>
      </c>
      <c r="C35">
        <f>SUM(C6:C28)-SUM(C18:C19)</f>
        <v>0</v>
      </c>
    </row>
    <row r="100" spans="1:2" ht="17.25">
      <c r="A100" s="58" t="s">
        <v>436</v>
      </c>
      <c r="B100" s="58" t="s">
        <v>457</v>
      </c>
    </row>
    <row r="101" spans="1:2" ht="17.25">
      <c r="A101" s="58" t="s">
        <v>437</v>
      </c>
      <c r="B101" s="58" t="s">
        <v>458</v>
      </c>
    </row>
    <row r="102" spans="1:2" ht="17.25">
      <c r="A102" s="58" t="s">
        <v>438</v>
      </c>
      <c r="B102" s="58" t="s">
        <v>438</v>
      </c>
    </row>
    <row r="103" spans="1:2" ht="17.25">
      <c r="A103" s="58" t="s">
        <v>439</v>
      </c>
      <c r="B103" s="58" t="s">
        <v>439</v>
      </c>
    </row>
    <row r="104" spans="1:2" ht="17.25">
      <c r="A104" s="58" t="s">
        <v>440</v>
      </c>
      <c r="B104" s="58" t="s">
        <v>440</v>
      </c>
    </row>
    <row r="105" spans="1:2" ht="17.25">
      <c r="A105" s="58" t="s">
        <v>168</v>
      </c>
      <c r="B105" s="58" t="s">
        <v>459</v>
      </c>
    </row>
    <row r="106" spans="1:2" ht="17.25">
      <c r="A106" s="58" t="s">
        <v>441</v>
      </c>
      <c r="B106" s="58" t="s">
        <v>168</v>
      </c>
    </row>
    <row r="107" spans="1:2" ht="17.25">
      <c r="A107" s="58" t="s">
        <v>442</v>
      </c>
      <c r="B107" s="58" t="s">
        <v>168</v>
      </c>
    </row>
    <row r="108" spans="1:2" ht="17.25">
      <c r="A108" s="58" t="s">
        <v>168</v>
      </c>
      <c r="B108" s="58" t="s">
        <v>460</v>
      </c>
    </row>
    <row r="109" spans="1:2" ht="17.25">
      <c r="A109" s="58" t="s">
        <v>168</v>
      </c>
      <c r="B109" s="58" t="s">
        <v>461</v>
      </c>
    </row>
    <row r="110" spans="1:2" ht="17.25">
      <c r="A110" s="58" t="s">
        <v>443</v>
      </c>
      <c r="B110" s="58" t="s">
        <v>168</v>
      </c>
    </row>
    <row r="111" spans="1:2" ht="17.25">
      <c r="A111" s="58" t="s">
        <v>444</v>
      </c>
      <c r="B111" s="58" t="s">
        <v>462</v>
      </c>
    </row>
    <row r="112" spans="1:2" ht="17.25">
      <c r="A112" s="58" t="s">
        <v>445</v>
      </c>
      <c r="B112" s="58" t="s">
        <v>168</v>
      </c>
    </row>
    <row r="113" spans="1:2" ht="17.25">
      <c r="A113" s="58" t="s">
        <v>446</v>
      </c>
      <c r="B113" s="58" t="s">
        <v>446</v>
      </c>
    </row>
    <row r="114" spans="1:2" ht="17.25">
      <c r="A114" s="58" t="s">
        <v>447</v>
      </c>
      <c r="B114" s="58" t="s">
        <v>447</v>
      </c>
    </row>
    <row r="115" spans="1:2" ht="17.25">
      <c r="A115" s="58" t="s">
        <v>448</v>
      </c>
      <c r="B115" s="58" t="s">
        <v>448</v>
      </c>
    </row>
    <row r="116" spans="1:2" ht="17.25">
      <c r="A116" s="58" t="s">
        <v>449</v>
      </c>
      <c r="B116" s="58" t="s">
        <v>168</v>
      </c>
    </row>
    <row r="117" spans="1:2" ht="17.25">
      <c r="A117" s="58" t="s">
        <v>450</v>
      </c>
      <c r="B117" s="58" t="s">
        <v>450</v>
      </c>
    </row>
    <row r="118" spans="1:2" ht="17.25">
      <c r="A118" s="58" t="s">
        <v>451</v>
      </c>
      <c r="B118" s="58" t="s">
        <v>168</v>
      </c>
    </row>
    <row r="119" spans="1:2" ht="17.25">
      <c r="A119" s="58" t="s">
        <v>452</v>
      </c>
      <c r="B119" s="58" t="s">
        <v>463</v>
      </c>
    </row>
    <row r="120" spans="1:2" ht="17.25">
      <c r="A120" s="58" t="s">
        <v>453</v>
      </c>
      <c r="B120" s="58" t="s">
        <v>464</v>
      </c>
    </row>
    <row r="121" spans="1:2" ht="17.25">
      <c r="A121" s="58" t="s">
        <v>454</v>
      </c>
      <c r="B121" s="58" t="s">
        <v>168</v>
      </c>
    </row>
    <row r="122" spans="1:2" ht="17.25">
      <c r="A122" s="58" t="s">
        <v>455</v>
      </c>
      <c r="B122" s="58" t="s">
        <v>465</v>
      </c>
    </row>
    <row r="123" spans="1:2" ht="17.25">
      <c r="A123" s="58" t="s">
        <v>456</v>
      </c>
      <c r="B123" s="58" t="s">
        <v>466</v>
      </c>
    </row>
  </sheetData>
  <sheetProtection/>
  <mergeCells count="3">
    <mergeCell ref="A2:C2"/>
    <mergeCell ref="B3:C3"/>
    <mergeCell ref="B4:C4"/>
  </mergeCells>
  <printOptions/>
  <pageMargins left="0.72" right="0.44" top="0.68" bottom="0.59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I123"/>
  <sheetViews>
    <sheetView zoomScale="75" zoomScaleNormal="75" zoomScalePageLayoutView="0" workbookViewId="0" topLeftCell="A1">
      <selection activeCell="J14" sqref="J14"/>
    </sheetView>
  </sheetViews>
  <sheetFormatPr defaultColWidth="8.66015625" defaultRowHeight="18"/>
  <cols>
    <col min="1" max="1" width="13.58203125" style="0" customWidth="1"/>
    <col min="2" max="2" width="26.41015625" style="0" customWidth="1"/>
    <col min="3" max="3" width="26.66015625" style="0" customWidth="1"/>
    <col min="4" max="4" width="8.41015625" style="59" hidden="1" customWidth="1"/>
    <col min="5" max="5" width="11.08203125" style="59" hidden="1" customWidth="1"/>
  </cols>
  <sheetData>
    <row r="1" ht="18" thickBot="1">
      <c r="A1" s="46"/>
    </row>
    <row r="2" spans="1:3" ht="21" customHeight="1">
      <c r="A2" s="222" t="s">
        <v>262</v>
      </c>
      <c r="B2" s="223"/>
      <c r="C2" s="224"/>
    </row>
    <row r="3" spans="1:3" ht="21" customHeight="1">
      <c r="A3" s="68" t="s">
        <v>261</v>
      </c>
      <c r="B3" s="225" t="s">
        <v>354</v>
      </c>
      <c r="C3" s="226"/>
    </row>
    <row r="4" spans="1:7" ht="21" customHeight="1">
      <c r="A4" s="69" t="s">
        <v>269</v>
      </c>
      <c r="B4" s="227">
        <f>IF('申込一覧表A'!C2="","",'申込一覧表A'!C2)</f>
      </c>
      <c r="C4" s="228">
        <f>IF('申込一覧表A'!D8="","",'申込一覧表A'!D8)</f>
      </c>
      <c r="G4" s="105" t="s">
        <v>469</v>
      </c>
    </row>
    <row r="5" spans="1:3" ht="27" customHeight="1">
      <c r="A5" s="70"/>
      <c r="B5" s="41" t="s">
        <v>265</v>
      </c>
      <c r="C5" s="71" t="s">
        <v>264</v>
      </c>
    </row>
    <row r="6" spans="1:5" ht="27" customHeight="1">
      <c r="A6" s="54" t="s">
        <v>338</v>
      </c>
      <c r="B6" s="83"/>
      <c r="C6" s="72"/>
      <c r="D6" s="59" t="s">
        <v>301</v>
      </c>
      <c r="E6" s="59" t="s">
        <v>301</v>
      </c>
    </row>
    <row r="7" spans="1:7" ht="27" customHeight="1">
      <c r="A7" s="55" t="s">
        <v>339</v>
      </c>
      <c r="B7" s="60"/>
      <c r="C7" s="73"/>
      <c r="D7" s="59" t="s">
        <v>302</v>
      </c>
      <c r="E7" s="59" t="s">
        <v>302</v>
      </c>
      <c r="G7" s="46"/>
    </row>
    <row r="8" spans="1:5" ht="27" customHeight="1">
      <c r="A8" s="55" t="s">
        <v>340</v>
      </c>
      <c r="B8" s="60"/>
      <c r="C8" s="73"/>
      <c r="D8" s="59" t="s">
        <v>303</v>
      </c>
      <c r="E8" s="59" t="s">
        <v>303</v>
      </c>
    </row>
    <row r="9" spans="1:9" ht="27" customHeight="1">
      <c r="A9" s="55" t="s">
        <v>341</v>
      </c>
      <c r="B9" s="60"/>
      <c r="C9" s="73"/>
      <c r="D9" s="59" t="s">
        <v>304</v>
      </c>
      <c r="E9" s="59" t="s">
        <v>304</v>
      </c>
      <c r="G9" s="45"/>
      <c r="H9" t="s">
        <v>360</v>
      </c>
      <c r="I9" t="s">
        <v>361</v>
      </c>
    </row>
    <row r="10" spans="1:5" ht="27" customHeight="1">
      <c r="A10" s="55" t="s">
        <v>342</v>
      </c>
      <c r="B10" s="60"/>
      <c r="C10" s="73"/>
      <c r="D10" s="59" t="s">
        <v>305</v>
      </c>
      <c r="E10" s="59" t="s">
        <v>305</v>
      </c>
    </row>
    <row r="11" spans="1:5" ht="27" customHeight="1">
      <c r="A11" s="55" t="s">
        <v>343</v>
      </c>
      <c r="B11" s="63"/>
      <c r="C11" s="73"/>
      <c r="E11" s="59" t="s">
        <v>306</v>
      </c>
    </row>
    <row r="12" spans="1:4" ht="27" customHeight="1">
      <c r="A12" s="55" t="s">
        <v>344</v>
      </c>
      <c r="B12" s="60"/>
      <c r="C12" s="74"/>
      <c r="D12" s="59" t="s">
        <v>307</v>
      </c>
    </row>
    <row r="13" spans="1:5" ht="27" customHeight="1">
      <c r="A13" s="55" t="s">
        <v>467</v>
      </c>
      <c r="B13" s="60"/>
      <c r="C13" s="73"/>
      <c r="E13" s="59" t="s">
        <v>308</v>
      </c>
    </row>
    <row r="14" spans="1:5" ht="27" customHeight="1">
      <c r="A14" s="55" t="s">
        <v>345</v>
      </c>
      <c r="B14" s="62"/>
      <c r="C14" s="73"/>
      <c r="E14" s="59" t="s">
        <v>309</v>
      </c>
    </row>
    <row r="15" spans="1:4" ht="27" customHeight="1">
      <c r="A15" s="55" t="s">
        <v>346</v>
      </c>
      <c r="B15" s="60"/>
      <c r="C15" s="75"/>
      <c r="D15" s="59" t="s">
        <v>310</v>
      </c>
    </row>
    <row r="16" spans="1:5" ht="27" customHeight="1">
      <c r="A16" s="55" t="s">
        <v>347</v>
      </c>
      <c r="B16" s="60"/>
      <c r="C16" s="73"/>
      <c r="D16" s="59" t="s">
        <v>311</v>
      </c>
      <c r="E16" s="59" t="s">
        <v>312</v>
      </c>
    </row>
    <row r="17" spans="1:4" ht="27" customHeight="1">
      <c r="A17" s="55" t="s">
        <v>348</v>
      </c>
      <c r="B17" s="60"/>
      <c r="C17" s="75"/>
      <c r="D17" s="59" t="s">
        <v>313</v>
      </c>
    </row>
    <row r="18" spans="1:5" ht="27" customHeight="1">
      <c r="A18" s="55" t="s">
        <v>266</v>
      </c>
      <c r="B18" s="60"/>
      <c r="C18" s="73"/>
      <c r="D18" s="59" t="s">
        <v>314</v>
      </c>
      <c r="E18" s="59" t="s">
        <v>314</v>
      </c>
    </row>
    <row r="19" spans="1:5" ht="27" customHeight="1">
      <c r="A19" s="55" t="s">
        <v>349</v>
      </c>
      <c r="B19" s="60"/>
      <c r="C19" s="73"/>
      <c r="D19" s="59" t="s">
        <v>315</v>
      </c>
      <c r="E19" s="59" t="s">
        <v>315</v>
      </c>
    </row>
    <row r="20" spans="1:5" ht="27" customHeight="1">
      <c r="A20" s="55" t="s">
        <v>270</v>
      </c>
      <c r="B20" s="60"/>
      <c r="C20" s="73"/>
      <c r="D20" s="59" t="s">
        <v>316</v>
      </c>
      <c r="E20" s="59" t="s">
        <v>316</v>
      </c>
    </row>
    <row r="21" spans="1:4" ht="27" customHeight="1">
      <c r="A21" s="55" t="s">
        <v>271</v>
      </c>
      <c r="B21" s="60"/>
      <c r="C21" s="75"/>
      <c r="D21" s="59" t="s">
        <v>317</v>
      </c>
    </row>
    <row r="22" spans="1:5" ht="27" customHeight="1">
      <c r="A22" s="55" t="s">
        <v>272</v>
      </c>
      <c r="B22" s="60"/>
      <c r="C22" s="73"/>
      <c r="D22" s="59" t="s">
        <v>318</v>
      </c>
      <c r="E22" s="59" t="s">
        <v>318</v>
      </c>
    </row>
    <row r="23" spans="1:4" ht="27" customHeight="1">
      <c r="A23" s="55" t="s">
        <v>273</v>
      </c>
      <c r="B23" s="60"/>
      <c r="C23" s="73"/>
      <c r="D23" s="59" t="s">
        <v>319</v>
      </c>
    </row>
    <row r="24" spans="1:5" ht="27" customHeight="1">
      <c r="A24" s="55" t="s">
        <v>274</v>
      </c>
      <c r="B24" s="60"/>
      <c r="C24" s="73"/>
      <c r="D24" s="59" t="s">
        <v>357</v>
      </c>
      <c r="E24" s="59" t="s">
        <v>320</v>
      </c>
    </row>
    <row r="25" spans="1:5" ht="27" customHeight="1">
      <c r="A25" s="55" t="s">
        <v>275</v>
      </c>
      <c r="B25" s="60"/>
      <c r="C25" s="73"/>
      <c r="D25" s="59" t="s">
        <v>321</v>
      </c>
      <c r="E25" s="59" t="s">
        <v>322</v>
      </c>
    </row>
    <row r="26" spans="1:4" ht="27" customHeight="1">
      <c r="A26" s="55" t="s">
        <v>267</v>
      </c>
      <c r="B26" s="60"/>
      <c r="C26" s="75"/>
      <c r="D26" s="59" t="s">
        <v>323</v>
      </c>
    </row>
    <row r="27" spans="1:5" ht="27" customHeight="1">
      <c r="A27" s="55" t="s">
        <v>276</v>
      </c>
      <c r="B27" s="60"/>
      <c r="C27" s="73"/>
      <c r="D27" s="59" t="s">
        <v>356</v>
      </c>
      <c r="E27" s="59" t="s">
        <v>324</v>
      </c>
    </row>
    <row r="28" spans="1:5" ht="27" customHeight="1" thickBot="1">
      <c r="A28" s="56" t="s">
        <v>268</v>
      </c>
      <c r="B28" s="81"/>
      <c r="C28" s="82"/>
      <c r="D28" s="59" t="s">
        <v>325</v>
      </c>
      <c r="E28" s="59" t="s">
        <v>326</v>
      </c>
    </row>
    <row r="29" ht="27" customHeight="1" thickBot="1"/>
    <row r="30" spans="1:3" ht="27" customHeight="1">
      <c r="A30" s="64" t="s">
        <v>350</v>
      </c>
      <c r="B30" s="79">
        <f>COUNTIF('申込一覧表A'!F6:F35,1)+COUNTIF('申込一覧表A'!F46:F75,1)+COUNTIF('申込一覧表A'!F86:F115,1)</f>
        <v>0</v>
      </c>
      <c r="C30" s="80">
        <f>COUNTIF('申込一覧表A'!F6:F35,2)+COUNTIF('申込一覧表A'!F46:F75,2)+COUNTIF('申込一覧表A'!F86:F115,2)</f>
        <v>0</v>
      </c>
    </row>
    <row r="31" spans="1:3" ht="27" customHeight="1" thickBot="1">
      <c r="A31" s="65" t="s">
        <v>351</v>
      </c>
      <c r="B31" s="66" t="s">
        <v>355</v>
      </c>
      <c r="C31" s="67" t="s">
        <v>353</v>
      </c>
    </row>
    <row r="32" ht="10.5" customHeight="1"/>
    <row r="35" spans="2:3" ht="17.25">
      <c r="B35">
        <f>SUM(B6:B28)-SUM(B18:B19)</f>
        <v>0</v>
      </c>
      <c r="C35">
        <f>SUM(C6:C28)-SUM(C18:C19)</f>
        <v>0</v>
      </c>
    </row>
    <row r="100" spans="1:2" ht="17.25">
      <c r="A100" s="58" t="s">
        <v>373</v>
      </c>
      <c r="B100" s="58" t="s">
        <v>394</v>
      </c>
    </row>
    <row r="101" spans="1:2" ht="17.25">
      <c r="A101" s="58" t="s">
        <v>374</v>
      </c>
      <c r="B101" s="58" t="s">
        <v>374</v>
      </c>
    </row>
    <row r="102" spans="1:2" ht="17.25">
      <c r="A102" s="58" t="s">
        <v>375</v>
      </c>
      <c r="B102" s="58" t="s">
        <v>375</v>
      </c>
    </row>
    <row r="103" spans="1:2" ht="17.25">
      <c r="A103" s="58" t="s">
        <v>376</v>
      </c>
      <c r="B103" s="58" t="s">
        <v>376</v>
      </c>
    </row>
    <row r="104" spans="1:2" ht="17.25">
      <c r="A104" s="58" t="s">
        <v>377</v>
      </c>
      <c r="B104" s="58" t="s">
        <v>377</v>
      </c>
    </row>
    <row r="105" spans="1:2" ht="17.25">
      <c r="A105" s="58" t="s">
        <v>168</v>
      </c>
      <c r="B105" s="58" t="s">
        <v>395</v>
      </c>
    </row>
    <row r="106" spans="1:2" ht="17.25">
      <c r="A106" s="58" t="s">
        <v>378</v>
      </c>
      <c r="B106" s="58" t="s">
        <v>168</v>
      </c>
    </row>
    <row r="107" spans="1:2" ht="17.25">
      <c r="A107" s="58" t="s">
        <v>379</v>
      </c>
      <c r="B107" s="58" t="s">
        <v>168</v>
      </c>
    </row>
    <row r="108" spans="1:2" ht="17.25">
      <c r="A108" s="58" t="s">
        <v>168</v>
      </c>
      <c r="B108" s="58" t="s">
        <v>396</v>
      </c>
    </row>
    <row r="109" spans="1:2" ht="17.25">
      <c r="A109" s="58" t="s">
        <v>168</v>
      </c>
      <c r="B109" s="58" t="s">
        <v>397</v>
      </c>
    </row>
    <row r="110" spans="1:2" ht="17.25">
      <c r="A110" s="58" t="s">
        <v>380</v>
      </c>
      <c r="B110" s="58" t="s">
        <v>168</v>
      </c>
    </row>
    <row r="111" spans="1:2" ht="17.25">
      <c r="A111" s="58" t="s">
        <v>381</v>
      </c>
      <c r="B111" s="58" t="s">
        <v>398</v>
      </c>
    </row>
    <row r="112" spans="1:2" ht="17.25">
      <c r="A112" s="58" t="s">
        <v>382</v>
      </c>
      <c r="B112" s="58" t="s">
        <v>168</v>
      </c>
    </row>
    <row r="113" spans="1:2" ht="17.25">
      <c r="A113" s="58" t="s">
        <v>383</v>
      </c>
      <c r="B113" s="58" t="s">
        <v>383</v>
      </c>
    </row>
    <row r="114" spans="1:2" ht="17.25">
      <c r="A114" s="58" t="s">
        <v>384</v>
      </c>
      <c r="B114" s="58" t="s">
        <v>384</v>
      </c>
    </row>
    <row r="115" spans="1:2" ht="17.25">
      <c r="A115" s="58" t="s">
        <v>385</v>
      </c>
      <c r="B115" s="58" t="s">
        <v>385</v>
      </c>
    </row>
    <row r="116" spans="1:2" ht="17.25">
      <c r="A116" s="58" t="s">
        <v>386</v>
      </c>
      <c r="B116" s="58" t="s">
        <v>168</v>
      </c>
    </row>
    <row r="117" spans="1:2" ht="17.25">
      <c r="A117" s="58" t="s">
        <v>387</v>
      </c>
      <c r="B117" s="58" t="s">
        <v>387</v>
      </c>
    </row>
    <row r="118" spans="1:2" ht="17.25">
      <c r="A118" s="58" t="s">
        <v>388</v>
      </c>
      <c r="B118" s="58" t="s">
        <v>168</v>
      </c>
    </row>
    <row r="119" spans="1:2" ht="17.25">
      <c r="A119" s="58" t="s">
        <v>389</v>
      </c>
      <c r="B119" s="58" t="s">
        <v>399</v>
      </c>
    </row>
    <row r="120" spans="1:2" ht="17.25">
      <c r="A120" s="58" t="s">
        <v>390</v>
      </c>
      <c r="B120" s="58" t="s">
        <v>400</v>
      </c>
    </row>
    <row r="121" spans="1:2" ht="17.25">
      <c r="A121" s="58" t="s">
        <v>391</v>
      </c>
      <c r="B121" s="58" t="s">
        <v>168</v>
      </c>
    </row>
    <row r="122" spans="1:2" ht="17.25">
      <c r="A122" s="58" t="s">
        <v>392</v>
      </c>
      <c r="B122" s="58" t="s">
        <v>401</v>
      </c>
    </row>
    <row r="123" spans="1:2" ht="17.25">
      <c r="A123" s="58" t="s">
        <v>393</v>
      </c>
      <c r="B123" s="58" t="s">
        <v>402</v>
      </c>
    </row>
  </sheetData>
  <sheetProtection/>
  <mergeCells count="3">
    <mergeCell ref="A2:C2"/>
    <mergeCell ref="B3:C3"/>
    <mergeCell ref="B4:C4"/>
  </mergeCells>
  <printOptions/>
  <pageMargins left="0.75" right="0.75" top="0.57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R125"/>
  <sheetViews>
    <sheetView view="pageBreakPreview" zoomScale="60" zoomScaleNormal="70" zoomScalePageLayoutView="0" workbookViewId="0" topLeftCell="A13">
      <selection activeCell="P7" sqref="P7"/>
    </sheetView>
  </sheetViews>
  <sheetFormatPr defaultColWidth="8.66015625" defaultRowHeight="18"/>
  <cols>
    <col min="1" max="1" width="13.58203125" style="0" customWidth="1"/>
    <col min="2" max="7" width="9.66015625" style="0" customWidth="1"/>
    <col min="8" max="10" width="4.66015625" style="59" hidden="1" customWidth="1"/>
    <col min="11" max="14" width="5.83203125" style="59" hidden="1" customWidth="1"/>
  </cols>
  <sheetData>
    <row r="1" spans="1:7" ht="21" customHeight="1">
      <c r="A1" s="222" t="s">
        <v>262</v>
      </c>
      <c r="B1" s="229"/>
      <c r="C1" s="229"/>
      <c r="D1" s="229"/>
      <c r="E1" s="229"/>
      <c r="F1" s="229"/>
      <c r="G1" s="230"/>
    </row>
    <row r="2" spans="1:7" ht="21" customHeight="1">
      <c r="A2" s="68" t="s">
        <v>261</v>
      </c>
      <c r="B2" s="225" t="s">
        <v>363</v>
      </c>
      <c r="C2" s="231"/>
      <c r="D2" s="232"/>
      <c r="E2" s="232"/>
      <c r="F2" s="232"/>
      <c r="G2" s="233"/>
    </row>
    <row r="3" spans="1:7" ht="21" customHeight="1">
      <c r="A3" s="69" t="s">
        <v>269</v>
      </c>
      <c r="B3" s="85"/>
      <c r="C3" s="241">
        <f>IF('申込一覧表A'!C2="","",'申込一覧表A'!C2)</f>
      </c>
      <c r="D3" s="206"/>
      <c r="E3" s="206"/>
      <c r="F3" s="206"/>
      <c r="G3" s="84"/>
    </row>
    <row r="4" spans="1:7" ht="21" customHeight="1">
      <c r="A4" s="69"/>
      <c r="B4" s="234" t="s">
        <v>265</v>
      </c>
      <c r="C4" s="235"/>
      <c r="D4" s="236"/>
      <c r="E4" s="234" t="s">
        <v>264</v>
      </c>
      <c r="F4" s="235"/>
      <c r="G4" s="237"/>
    </row>
    <row r="5" spans="1:16" ht="27" customHeight="1" thickBot="1">
      <c r="A5" s="70"/>
      <c r="B5" s="86" t="s">
        <v>365</v>
      </c>
      <c r="C5" s="87" t="s">
        <v>364</v>
      </c>
      <c r="D5" s="88" t="s">
        <v>366</v>
      </c>
      <c r="E5" s="86" t="s">
        <v>365</v>
      </c>
      <c r="F5" s="87" t="s">
        <v>364</v>
      </c>
      <c r="G5" s="88" t="s">
        <v>366</v>
      </c>
      <c r="P5" s="105" t="s">
        <v>469</v>
      </c>
    </row>
    <row r="6" spans="1:16" ht="27" customHeight="1">
      <c r="A6" s="54" t="s">
        <v>338</v>
      </c>
      <c r="B6" s="95"/>
      <c r="C6" s="94"/>
      <c r="D6" s="194"/>
      <c r="E6" s="96"/>
      <c r="F6" s="94"/>
      <c r="G6" s="195"/>
      <c r="H6" s="93"/>
      <c r="I6" s="93" t="s">
        <v>371</v>
      </c>
      <c r="J6" s="93"/>
      <c r="K6" s="93"/>
      <c r="L6" s="93" t="s">
        <v>9</v>
      </c>
      <c r="M6" s="93"/>
      <c r="P6" t="s">
        <v>531</v>
      </c>
    </row>
    <row r="7" spans="1:15" ht="27" customHeight="1">
      <c r="A7" s="55" t="s">
        <v>339</v>
      </c>
      <c r="B7" s="95"/>
      <c r="C7" s="96"/>
      <c r="D7" s="96"/>
      <c r="E7" s="96"/>
      <c r="F7" s="96"/>
      <c r="G7" s="97"/>
      <c r="H7" s="93" t="s">
        <v>11</v>
      </c>
      <c r="I7" s="93"/>
      <c r="J7" s="93"/>
      <c r="K7" s="93" t="s">
        <v>11</v>
      </c>
      <c r="L7" s="93"/>
      <c r="M7" s="93"/>
      <c r="O7" s="46"/>
    </row>
    <row r="8" spans="1:13" ht="27" customHeight="1">
      <c r="A8" s="55" t="s">
        <v>340</v>
      </c>
      <c r="B8" s="95"/>
      <c r="C8" s="96"/>
      <c r="D8" s="96"/>
      <c r="E8" s="96"/>
      <c r="F8" s="96"/>
      <c r="G8" s="97"/>
      <c r="H8" s="93"/>
      <c r="I8" s="93" t="s">
        <v>13</v>
      </c>
      <c r="J8" s="93"/>
      <c r="K8" s="93"/>
      <c r="L8" s="93" t="s">
        <v>13</v>
      </c>
      <c r="M8" s="93"/>
    </row>
    <row r="9" spans="1:18" ht="27" customHeight="1">
      <c r="A9" s="55" t="s">
        <v>341</v>
      </c>
      <c r="B9" s="95"/>
      <c r="C9" s="96"/>
      <c r="D9" s="96"/>
      <c r="E9" s="96"/>
      <c r="F9" s="96"/>
      <c r="G9" s="97"/>
      <c r="H9" s="93"/>
      <c r="I9" s="93" t="s">
        <v>15</v>
      </c>
      <c r="J9" s="93"/>
      <c r="K9" s="93" t="s">
        <v>15</v>
      </c>
      <c r="L9" s="93"/>
      <c r="M9" s="93"/>
      <c r="O9" s="46"/>
      <c r="P9" s="46"/>
      <c r="Q9" s="46"/>
      <c r="R9" s="46"/>
    </row>
    <row r="10" spans="1:13" ht="27" customHeight="1">
      <c r="A10" s="55" t="s">
        <v>342</v>
      </c>
      <c r="B10" s="95"/>
      <c r="C10" s="96"/>
      <c r="D10" s="96"/>
      <c r="E10" s="96"/>
      <c r="F10" s="96"/>
      <c r="G10" s="97"/>
      <c r="H10" s="93"/>
      <c r="I10" s="93"/>
      <c r="J10" s="93"/>
      <c r="K10" s="93"/>
      <c r="L10" s="93" t="s">
        <v>17</v>
      </c>
      <c r="M10" s="93"/>
    </row>
    <row r="11" spans="1:13" ht="27" customHeight="1">
      <c r="A11" s="55" t="s">
        <v>343</v>
      </c>
      <c r="B11" s="95"/>
      <c r="C11" s="96"/>
      <c r="D11" s="96"/>
      <c r="E11" s="96"/>
      <c r="F11" s="96"/>
      <c r="G11" s="97"/>
      <c r="H11" s="93" t="s">
        <v>19</v>
      </c>
      <c r="I11" s="93"/>
      <c r="J11" s="93"/>
      <c r="K11" s="93"/>
      <c r="L11" s="93"/>
      <c r="M11" s="93" t="s">
        <v>19</v>
      </c>
    </row>
    <row r="12" spans="1:13" ht="27" customHeight="1">
      <c r="A12" s="55" t="s">
        <v>344</v>
      </c>
      <c r="B12" s="95"/>
      <c r="C12" s="96"/>
      <c r="D12" s="96"/>
      <c r="E12" s="96"/>
      <c r="F12" s="96"/>
      <c r="G12" s="196"/>
      <c r="H12" s="93"/>
      <c r="I12" s="93" t="s">
        <v>21</v>
      </c>
      <c r="J12" s="93"/>
      <c r="K12" s="93" t="s">
        <v>168</v>
      </c>
      <c r="L12" s="93"/>
      <c r="M12" s="93"/>
    </row>
    <row r="13" spans="1:13" ht="27" customHeight="1">
      <c r="A13" s="55" t="s">
        <v>468</v>
      </c>
      <c r="B13" s="95"/>
      <c r="C13" s="96"/>
      <c r="D13" s="96"/>
      <c r="E13" s="96"/>
      <c r="F13" s="96"/>
      <c r="G13" s="196"/>
      <c r="H13" s="93"/>
      <c r="I13" s="93"/>
      <c r="J13" s="93"/>
      <c r="K13" s="93"/>
      <c r="L13" s="93"/>
      <c r="M13" s="93"/>
    </row>
    <row r="14" spans="1:13" ht="27" customHeight="1">
      <c r="A14" s="55" t="s">
        <v>467</v>
      </c>
      <c r="B14" s="95"/>
      <c r="C14" s="96"/>
      <c r="D14" s="96"/>
      <c r="E14" s="96"/>
      <c r="F14" s="96"/>
      <c r="G14" s="97"/>
      <c r="H14" s="93" t="s">
        <v>168</v>
      </c>
      <c r="I14" s="93"/>
      <c r="J14" s="93"/>
      <c r="K14" s="93" t="s">
        <v>29</v>
      </c>
      <c r="L14" s="93"/>
      <c r="M14" s="93"/>
    </row>
    <row r="15" spans="1:13" ht="27" customHeight="1">
      <c r="A15" s="55" t="s">
        <v>345</v>
      </c>
      <c r="B15" s="95"/>
      <c r="C15" s="96"/>
      <c r="D15" s="98"/>
      <c r="E15" s="98"/>
      <c r="F15" s="98"/>
      <c r="G15" s="97"/>
      <c r="H15" s="93" t="s">
        <v>168</v>
      </c>
      <c r="I15" s="93"/>
      <c r="J15" s="93"/>
      <c r="K15" s="93" t="s">
        <v>26</v>
      </c>
      <c r="L15" s="93"/>
      <c r="M15" s="93"/>
    </row>
    <row r="16" spans="1:13" ht="27" customHeight="1">
      <c r="A16" s="55" t="s">
        <v>346</v>
      </c>
      <c r="B16" s="95"/>
      <c r="C16" s="96"/>
      <c r="D16" s="96"/>
      <c r="E16" s="96"/>
      <c r="F16" s="96"/>
      <c r="G16" s="97"/>
      <c r="H16" s="93" t="s">
        <v>24</v>
      </c>
      <c r="I16" s="93" t="s">
        <v>24</v>
      </c>
      <c r="J16" s="93"/>
      <c r="K16" s="93" t="s">
        <v>168</v>
      </c>
      <c r="L16" s="93"/>
      <c r="M16" s="93"/>
    </row>
    <row r="17" spans="1:13" ht="27" customHeight="1">
      <c r="A17" s="55" t="s">
        <v>347</v>
      </c>
      <c r="B17" s="95"/>
      <c r="C17" s="96"/>
      <c r="D17" s="96"/>
      <c r="E17" s="96"/>
      <c r="F17" s="96"/>
      <c r="G17" s="97"/>
      <c r="H17" s="93"/>
      <c r="I17" s="93" t="s">
        <v>24</v>
      </c>
      <c r="J17" s="93"/>
      <c r="K17" s="93"/>
      <c r="L17" s="93" t="s">
        <v>28</v>
      </c>
      <c r="M17" s="93"/>
    </row>
    <row r="18" spans="1:13" ht="27" customHeight="1">
      <c r="A18" s="55" t="s">
        <v>348</v>
      </c>
      <c r="B18" s="95"/>
      <c r="C18" s="96"/>
      <c r="D18" s="96"/>
      <c r="E18" s="96"/>
      <c r="F18" s="96"/>
      <c r="G18" s="97"/>
      <c r="H18" s="93"/>
      <c r="I18" s="93"/>
      <c r="J18" s="93"/>
      <c r="K18" s="93" t="s">
        <v>168</v>
      </c>
      <c r="L18" s="93"/>
      <c r="M18" s="93"/>
    </row>
    <row r="19" spans="1:13" ht="27" customHeight="1">
      <c r="A19" s="55" t="s">
        <v>266</v>
      </c>
      <c r="B19" s="95"/>
      <c r="C19" s="96"/>
      <c r="D19" s="96"/>
      <c r="E19" s="96"/>
      <c r="F19" s="96"/>
      <c r="G19" s="97"/>
      <c r="H19" s="93"/>
      <c r="I19" s="93"/>
      <c r="J19" s="93" t="s">
        <v>369</v>
      </c>
      <c r="K19" s="93"/>
      <c r="L19" s="93"/>
      <c r="M19" s="93" t="s">
        <v>369</v>
      </c>
    </row>
    <row r="20" spans="1:13" ht="27" customHeight="1">
      <c r="A20" s="55" t="s">
        <v>349</v>
      </c>
      <c r="B20" s="95"/>
      <c r="C20" s="96"/>
      <c r="D20" s="96"/>
      <c r="E20" s="96"/>
      <c r="F20" s="96"/>
      <c r="G20" s="97"/>
      <c r="H20" s="93"/>
      <c r="I20" s="93"/>
      <c r="J20" s="93"/>
      <c r="K20" s="93"/>
      <c r="L20" s="93"/>
      <c r="M20" s="93"/>
    </row>
    <row r="21" spans="1:13" ht="27" customHeight="1">
      <c r="A21" s="55" t="s">
        <v>270</v>
      </c>
      <c r="B21" s="95"/>
      <c r="C21" s="96"/>
      <c r="D21" s="96"/>
      <c r="E21" s="96"/>
      <c r="F21" s="96"/>
      <c r="G21" s="97"/>
      <c r="H21" s="93"/>
      <c r="I21" s="93"/>
      <c r="J21" s="93" t="s">
        <v>30</v>
      </c>
      <c r="K21" s="93"/>
      <c r="L21" s="93"/>
      <c r="M21" s="93" t="s">
        <v>30</v>
      </c>
    </row>
    <row r="22" spans="1:13" ht="27" customHeight="1">
      <c r="A22" s="55" t="s">
        <v>271</v>
      </c>
      <c r="B22" s="95"/>
      <c r="C22" s="96"/>
      <c r="D22" s="96"/>
      <c r="E22" s="96"/>
      <c r="F22" s="96"/>
      <c r="G22" s="97"/>
      <c r="H22" s="93"/>
      <c r="I22" s="93" t="s">
        <v>32</v>
      </c>
      <c r="J22" s="93"/>
      <c r="K22" s="93" t="s">
        <v>168</v>
      </c>
      <c r="L22" s="93"/>
      <c r="M22" s="93" t="s">
        <v>32</v>
      </c>
    </row>
    <row r="23" spans="1:13" ht="27" customHeight="1">
      <c r="A23" s="55" t="s">
        <v>272</v>
      </c>
      <c r="B23" s="95"/>
      <c r="C23" s="96"/>
      <c r="D23" s="96"/>
      <c r="E23" s="96"/>
      <c r="F23" s="96"/>
      <c r="G23" s="97"/>
      <c r="H23" s="93" t="s">
        <v>34</v>
      </c>
      <c r="I23" s="93"/>
      <c r="J23" s="93"/>
      <c r="K23" s="93" t="s">
        <v>34</v>
      </c>
      <c r="L23" s="93"/>
      <c r="M23" s="93"/>
    </row>
    <row r="24" spans="1:13" ht="27" customHeight="1">
      <c r="A24" s="55" t="s">
        <v>273</v>
      </c>
      <c r="B24" s="95"/>
      <c r="C24" s="96"/>
      <c r="D24" s="96"/>
      <c r="E24" s="96"/>
      <c r="F24" s="96"/>
      <c r="G24" s="97"/>
      <c r="H24" s="93"/>
      <c r="I24" s="93" t="s">
        <v>36</v>
      </c>
      <c r="J24" s="93"/>
      <c r="K24" s="93" t="s">
        <v>168</v>
      </c>
      <c r="L24" s="93" t="s">
        <v>36</v>
      </c>
      <c r="M24" s="93"/>
    </row>
    <row r="25" spans="1:13" ht="27" customHeight="1">
      <c r="A25" s="55" t="s">
        <v>274</v>
      </c>
      <c r="B25" s="95"/>
      <c r="C25" s="96"/>
      <c r="D25" s="96"/>
      <c r="E25" s="96"/>
      <c r="F25" s="96"/>
      <c r="G25" s="97"/>
      <c r="H25" s="93"/>
      <c r="I25" s="93" t="s">
        <v>370</v>
      </c>
      <c r="J25" s="93"/>
      <c r="K25" s="93"/>
      <c r="L25" s="93"/>
      <c r="M25" s="93" t="s">
        <v>38</v>
      </c>
    </row>
    <row r="26" spans="1:13" ht="27" customHeight="1">
      <c r="A26" s="55" t="s">
        <v>275</v>
      </c>
      <c r="B26" s="197"/>
      <c r="C26" s="96"/>
      <c r="D26" s="96"/>
      <c r="E26" s="96"/>
      <c r="F26" s="96"/>
      <c r="G26" s="97"/>
      <c r="H26" s="93" t="s">
        <v>39</v>
      </c>
      <c r="I26" s="93"/>
      <c r="J26" s="93"/>
      <c r="K26" s="93"/>
      <c r="L26" s="93" t="s">
        <v>40</v>
      </c>
      <c r="M26" s="93"/>
    </row>
    <row r="27" spans="1:13" ht="27" customHeight="1">
      <c r="A27" s="55" t="s">
        <v>267</v>
      </c>
      <c r="B27" s="197"/>
      <c r="C27" s="96"/>
      <c r="D27" s="96"/>
      <c r="E27" s="96"/>
      <c r="F27" s="96"/>
      <c r="G27" s="97"/>
      <c r="H27" s="93"/>
      <c r="I27" s="93" t="s">
        <v>41</v>
      </c>
      <c r="J27" s="93"/>
      <c r="K27" s="93" t="s">
        <v>168</v>
      </c>
      <c r="L27" s="93"/>
      <c r="M27" s="93"/>
    </row>
    <row r="28" spans="1:13" ht="27" customHeight="1">
      <c r="A28" s="55" t="s">
        <v>276</v>
      </c>
      <c r="B28" s="95"/>
      <c r="C28" s="96"/>
      <c r="D28" s="96"/>
      <c r="E28" s="96"/>
      <c r="F28" s="96"/>
      <c r="G28" s="97"/>
      <c r="H28" s="93"/>
      <c r="I28" s="93" t="s">
        <v>42</v>
      </c>
      <c r="J28" s="93"/>
      <c r="K28" s="93"/>
      <c r="L28" s="93"/>
      <c r="M28" s="93" t="s">
        <v>43</v>
      </c>
    </row>
    <row r="29" spans="1:13" ht="27" customHeight="1" thickBot="1">
      <c r="A29" s="56" t="s">
        <v>268</v>
      </c>
      <c r="B29" s="198"/>
      <c r="C29" s="199"/>
      <c r="D29" s="199"/>
      <c r="E29" s="199"/>
      <c r="F29" s="199"/>
      <c r="G29" s="200"/>
      <c r="H29" s="93"/>
      <c r="I29" s="93"/>
      <c r="J29" s="93"/>
      <c r="K29" s="93"/>
      <c r="L29" s="93"/>
      <c r="M29" s="93"/>
    </row>
    <row r="30" ht="27" customHeight="1" thickBot="1"/>
    <row r="31" spans="1:14" ht="27" customHeight="1">
      <c r="A31" s="138" t="s">
        <v>522</v>
      </c>
      <c r="B31" s="242"/>
      <c r="C31" s="242"/>
      <c r="D31" s="242"/>
      <c r="E31" s="242"/>
      <c r="F31" s="242"/>
      <c r="G31" s="243"/>
      <c r="H31"/>
      <c r="I31"/>
      <c r="J31"/>
      <c r="K31"/>
      <c r="L31"/>
      <c r="M31"/>
      <c r="N31"/>
    </row>
    <row r="32" spans="1:14" ht="27" customHeight="1">
      <c r="A32" s="70" t="s">
        <v>523</v>
      </c>
      <c r="B32" s="238"/>
      <c r="C32" s="238"/>
      <c r="D32" s="238"/>
      <c r="E32" s="238"/>
      <c r="F32" s="238"/>
      <c r="G32" s="239"/>
      <c r="H32"/>
      <c r="I32"/>
      <c r="J32"/>
      <c r="K32"/>
      <c r="L32"/>
      <c r="M32"/>
      <c r="N32"/>
    </row>
    <row r="33" spans="1:7" ht="27" customHeight="1">
      <c r="A33" s="139" t="s">
        <v>350</v>
      </c>
      <c r="B33" s="240">
        <f>COUNTIF('申込一覧表A'!F6:F35,1)+COUNTIF('申込一覧表A'!F46:F75,1)+COUNTIF('申込一覧表A'!F86:F115,1)</f>
        <v>0</v>
      </c>
      <c r="C33" s="238" t="e">
        <f>COUNTIF(申込一覧表A!#REF!,1)+COUNTIF(申込一覧表A!#REF!,1)+COUNTIF(申込一覧表A!#REF!,1)</f>
        <v>#REF!</v>
      </c>
      <c r="D33" s="238" t="e">
        <f>COUNTIF(申込一覧表A!#REF!,1)+COUNTIF(申込一覧表A!#REF!,1)+COUNTIF(申込一覧表A!#REF!,1)</f>
        <v>#REF!</v>
      </c>
      <c r="E33" s="240">
        <f>COUNTIF('申込一覧表A'!F6:F35,2)+COUNTIF('申込一覧表A'!F46:F75,2)+COUNTIF('申込一覧表A'!F86:F115,2)</f>
        <v>0</v>
      </c>
      <c r="F33" s="238"/>
      <c r="G33" s="239"/>
    </row>
    <row r="34" spans="1:7" ht="27" customHeight="1" thickBot="1">
      <c r="A34" s="65" t="s">
        <v>351</v>
      </c>
      <c r="B34" s="92" t="s">
        <v>367</v>
      </c>
      <c r="C34" s="92" t="s">
        <v>515</v>
      </c>
      <c r="D34" s="89" t="s">
        <v>367</v>
      </c>
      <c r="E34" s="90" t="s">
        <v>516</v>
      </c>
      <c r="F34" s="90" t="s">
        <v>368</v>
      </c>
      <c r="G34" s="91" t="s">
        <v>367</v>
      </c>
    </row>
    <row r="35" ht="10.5" customHeight="1"/>
    <row r="103" spans="2:5" ht="17.25">
      <c r="B103">
        <v>2</v>
      </c>
      <c r="E103">
        <v>2</v>
      </c>
    </row>
    <row r="104" spans="1:4" ht="17.25">
      <c r="A104">
        <v>3</v>
      </c>
      <c r="D104">
        <v>3</v>
      </c>
    </row>
    <row r="105" spans="2:5" ht="17.25">
      <c r="B105">
        <v>5</v>
      </c>
      <c r="E105">
        <v>5</v>
      </c>
    </row>
    <row r="106" spans="2:4" ht="17.25">
      <c r="B106">
        <v>6</v>
      </c>
      <c r="D106">
        <v>6</v>
      </c>
    </row>
    <row r="107" ht="17.25">
      <c r="E107">
        <v>8</v>
      </c>
    </row>
    <row r="108" spans="1:6" ht="17.25">
      <c r="A108">
        <v>10</v>
      </c>
      <c r="F108">
        <v>10</v>
      </c>
    </row>
    <row r="109" ht="17.25">
      <c r="B109">
        <v>11</v>
      </c>
    </row>
    <row r="110" ht="17.25">
      <c r="C110">
        <v>61</v>
      </c>
    </row>
    <row r="111" ht="17.25">
      <c r="D111">
        <v>60</v>
      </c>
    </row>
    <row r="112" ht="17.25">
      <c r="D112">
        <v>44</v>
      </c>
    </row>
    <row r="113" spans="1:2" ht="17.25">
      <c r="A113">
        <v>34</v>
      </c>
      <c r="B113">
        <v>34</v>
      </c>
    </row>
    <row r="114" spans="2:5" ht="17.25">
      <c r="B114">
        <v>34</v>
      </c>
      <c r="E114">
        <v>46</v>
      </c>
    </row>
    <row r="116" spans="3:6" ht="17.25">
      <c r="C116">
        <v>601</v>
      </c>
      <c r="F116">
        <v>601</v>
      </c>
    </row>
    <row r="118" spans="3:6" ht="17.25">
      <c r="C118">
        <v>71</v>
      </c>
      <c r="F118">
        <v>71</v>
      </c>
    </row>
    <row r="119" spans="2:6" ht="17.25">
      <c r="B119">
        <v>72</v>
      </c>
      <c r="F119">
        <v>72</v>
      </c>
    </row>
    <row r="120" spans="1:4" ht="17.25">
      <c r="A120">
        <v>73</v>
      </c>
      <c r="D120">
        <v>73</v>
      </c>
    </row>
    <row r="121" spans="2:5" ht="17.25">
      <c r="B121">
        <v>74</v>
      </c>
      <c r="E121">
        <v>74</v>
      </c>
    </row>
    <row r="122" spans="2:6" ht="17.25">
      <c r="B122">
        <v>86</v>
      </c>
      <c r="F122">
        <v>84</v>
      </c>
    </row>
    <row r="123" spans="1:5" ht="17.25">
      <c r="A123">
        <v>87</v>
      </c>
      <c r="E123">
        <v>88</v>
      </c>
    </row>
    <row r="124" ht="17.25">
      <c r="B124">
        <v>90</v>
      </c>
    </row>
    <row r="125" spans="2:6" ht="17.25">
      <c r="B125">
        <v>92</v>
      </c>
      <c r="F125">
        <v>93</v>
      </c>
    </row>
  </sheetData>
  <sheetProtection/>
  <mergeCells count="9">
    <mergeCell ref="A1:G1"/>
    <mergeCell ref="B2:G2"/>
    <mergeCell ref="B4:D4"/>
    <mergeCell ref="E4:G4"/>
    <mergeCell ref="B32:G32"/>
    <mergeCell ref="B33:D33"/>
    <mergeCell ref="E33:G33"/>
    <mergeCell ref="C3:F3"/>
    <mergeCell ref="B31:G31"/>
  </mergeCells>
  <printOptions/>
  <pageMargins left="0.47" right="0.49" top="0.68" bottom="0.36" header="0.24" footer="0.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1:BJ106"/>
  <sheetViews>
    <sheetView zoomScale="75" zoomScaleNormal="75" zoomScalePageLayoutView="0" workbookViewId="0" topLeftCell="A28">
      <selection activeCell="D105" sqref="D105"/>
    </sheetView>
  </sheetViews>
  <sheetFormatPr defaultColWidth="8.66015625" defaultRowHeight="18"/>
  <cols>
    <col min="1" max="1" width="5.66015625" style="0" customWidth="1"/>
    <col min="2" max="2" width="7.41015625" style="0" bestFit="1" customWidth="1"/>
    <col min="3" max="3" width="15.5" style="0" bestFit="1" customWidth="1"/>
    <col min="4" max="4" width="12.08203125" style="0" bestFit="1" customWidth="1"/>
    <col min="5" max="5" width="3.08203125" style="0" bestFit="1" customWidth="1"/>
    <col min="6" max="6" width="3.83203125" style="0" customWidth="1"/>
    <col min="7" max="7" width="4.91015625" style="0" customWidth="1"/>
    <col min="8" max="8" width="4.41015625" style="0" customWidth="1"/>
    <col min="9" max="9" width="7.41015625" style="0" bestFit="1" customWidth="1"/>
    <col min="10" max="10" width="5.16015625" style="0" customWidth="1"/>
    <col min="11" max="11" width="6.41015625" style="0" customWidth="1"/>
    <col min="12" max="12" width="5" style="0" customWidth="1"/>
    <col min="13" max="13" width="7.41015625" style="0" bestFit="1" customWidth="1"/>
    <col min="14" max="15" width="5.41015625" style="0" bestFit="1" customWidth="1"/>
    <col min="16" max="16" width="4.91015625" style="0" customWidth="1"/>
    <col min="17" max="17" width="6.08203125" style="0" hidden="1" customWidth="1"/>
    <col min="18" max="18" width="5.41015625" style="0" bestFit="1" customWidth="1"/>
    <col min="19" max="19" width="6.08203125" style="0" customWidth="1"/>
    <col min="20" max="20" width="5.66015625" style="0" customWidth="1"/>
    <col min="21" max="21" width="6.41015625" style="0" bestFit="1" customWidth="1"/>
    <col min="22" max="22" width="4.33203125" style="0" customWidth="1"/>
    <col min="23" max="23" width="7.5" style="0" customWidth="1"/>
    <col min="24" max="24" width="6.08203125" style="0" customWidth="1"/>
    <col min="25" max="25" width="5.58203125" style="0" customWidth="1"/>
    <col min="26" max="26" width="4.83203125" style="0" customWidth="1"/>
    <col min="27" max="27" width="6.08203125" style="0" customWidth="1"/>
    <col min="42" max="42" width="10.41015625" style="0" bestFit="1" customWidth="1"/>
    <col min="43" max="43" width="11" style="0" bestFit="1" customWidth="1"/>
    <col min="56" max="56" width="12.66015625" style="0" customWidth="1"/>
    <col min="57" max="57" width="11.33203125" style="58" customWidth="1"/>
    <col min="58" max="62" width="11.33203125" style="0" customWidth="1"/>
  </cols>
  <sheetData>
    <row r="1" spans="1:62" ht="17.25">
      <c r="A1" t="s">
        <v>159</v>
      </c>
      <c r="B1" t="s">
        <v>164</v>
      </c>
      <c r="C1" t="s">
        <v>160</v>
      </c>
      <c r="D1" t="s">
        <v>161</v>
      </c>
      <c r="E1" t="s">
        <v>162</v>
      </c>
      <c r="F1" t="s">
        <v>435</v>
      </c>
      <c r="G1" t="s">
        <v>163</v>
      </c>
      <c r="H1" t="s">
        <v>165</v>
      </c>
      <c r="K1" t="s">
        <v>503</v>
      </c>
      <c r="L1" t="s">
        <v>166</v>
      </c>
      <c r="O1" t="s">
        <v>504</v>
      </c>
      <c r="P1" t="s">
        <v>167</v>
      </c>
      <c r="S1" t="s">
        <v>504</v>
      </c>
      <c r="T1" t="s">
        <v>470</v>
      </c>
      <c r="W1" t="s">
        <v>496</v>
      </c>
      <c r="X1" t="s">
        <v>471</v>
      </c>
      <c r="AA1" t="s">
        <v>496</v>
      </c>
      <c r="AP1" s="45"/>
      <c r="AQ1" s="45"/>
      <c r="AR1" s="45"/>
      <c r="AS1" s="45"/>
      <c r="AT1" s="45"/>
      <c r="AU1" s="45"/>
      <c r="AV1" s="45"/>
      <c r="AW1" s="45"/>
      <c r="AX1" s="45" t="s">
        <v>168</v>
      </c>
      <c r="AY1" s="45" t="s">
        <v>168</v>
      </c>
      <c r="AZ1" s="45" t="s">
        <v>168</v>
      </c>
      <c r="BA1" s="45" t="s">
        <v>168</v>
      </c>
      <c r="BD1" s="46"/>
      <c r="BE1" s="100"/>
      <c r="BF1" s="47"/>
      <c r="BG1" s="47"/>
      <c r="BH1" s="47"/>
      <c r="BI1" s="47"/>
      <c r="BJ1" s="47"/>
    </row>
    <row r="2" spans="1:62" ht="17.25">
      <c r="A2">
        <f>IF('申込一覧表A'!B6="","",'申込一覧表A'!B6)</f>
      </c>
      <c r="B2">
        <f>IF('申込一覧表A'!B6="","",'申込一覧表A'!$C$1)</f>
      </c>
      <c r="C2">
        <f>IF('申込一覧表A'!C6="","",'申込一覧表A'!C6)</f>
      </c>
      <c r="D2">
        <f>IF('申込一覧表A'!D6="","",'申込一覧表A'!D6)</f>
      </c>
      <c r="E2">
        <f>IF('申込一覧表A'!F6="","",'申込一覧表A'!F6)</f>
      </c>
      <c r="F2">
        <f>IF('申込一覧表A'!E6="","",'申込一覧表A'!E6)</f>
      </c>
      <c r="G2">
        <f>IF('申込一覧表A'!B6="","",LEFT('申込一覧表A'!$C$1,2))</f>
      </c>
      <c r="H2" s="48">
        <f>IF('申込一覧表A'!G6="","",'申込一覧表A'!G6)</f>
      </c>
      <c r="I2" s="48" t="str">
        <f>'申込一覧表A'!I6*60+'申込一覧表A'!J6&amp;"."&amp;'申込一覧表A'!K6</f>
        <v>0.</v>
      </c>
      <c r="J2">
        <f>IF('申込一覧表A'!L6="","",'申込一覧表A'!L6)</f>
      </c>
      <c r="K2">
        <f>IF(I2="0.",J2,I2)</f>
      </c>
      <c r="L2" s="48">
        <f>IF('申込一覧表A'!M6="","",'申込一覧表A'!M6)</f>
      </c>
      <c r="M2" s="48" t="str">
        <f>'申込一覧表A'!O6*60+'申込一覧表A'!P6&amp;"."&amp;'申込一覧表A'!Q6</f>
        <v>0.</v>
      </c>
      <c r="N2">
        <f>IF('申込一覧表A'!R6="","",'申込一覧表A'!R6)</f>
      </c>
      <c r="O2">
        <f>IF(M2="0.",N2,M2)</f>
      </c>
      <c r="P2" s="48">
        <f>IF('申込一覧表A'!S6="","",'申込一覧表A'!S6)</f>
      </c>
      <c r="Q2" s="48" t="str">
        <f>'申込一覧表A'!U6*60+'申込一覧表A'!V6&amp;"."&amp;'申込一覧表A'!W6</f>
        <v>0.</v>
      </c>
      <c r="R2">
        <f>IF('申込一覧表A'!X6="","",'申込一覧表A'!X6)</f>
      </c>
      <c r="S2">
        <f>IF(Q2="0.",R2,Q2)</f>
      </c>
      <c r="T2" s="48">
        <f>IF('申込一覧表A'!AA6="","",'申込一覧表A'!AA6)</f>
      </c>
      <c r="U2" s="48" t="str">
        <f>'申込一覧表A'!AC6*60+'申込一覧表A'!AD6&amp;"."&amp;'申込一覧表A'!AE6</f>
        <v>0.</v>
      </c>
      <c r="W2" t="str">
        <f>IF(U2="0.","  ",U2)</f>
        <v>  </v>
      </c>
      <c r="X2" s="48">
        <f>IF('申込一覧表A'!AF6="","",'申込一覧表A'!AF6)</f>
      </c>
      <c r="Y2" s="48" t="str">
        <f>'申込一覧表A'!AH6*60+'申込一覧表A'!AI6&amp;"."&amp;'申込一覧表A'!AJ6</f>
        <v>0.</v>
      </c>
      <c r="Z2" s="48"/>
      <c r="AA2" t="str">
        <f aca="true" t="shared" si="0" ref="AA2:AA65">IF(Y2="0.","  ",Y2)</f>
        <v>  </v>
      </c>
      <c r="AP2" s="45"/>
      <c r="AQ2" s="45"/>
      <c r="AR2" s="45"/>
      <c r="AS2" s="45"/>
      <c r="AT2" s="45"/>
      <c r="AU2" s="45"/>
      <c r="AV2" s="45"/>
      <c r="AW2" s="45"/>
      <c r="AX2" s="45" t="s">
        <v>168</v>
      </c>
      <c r="AY2" s="45" t="s">
        <v>168</v>
      </c>
      <c r="AZ2" s="49" t="s">
        <v>168</v>
      </c>
      <c r="BA2" s="49" t="s">
        <v>168</v>
      </c>
      <c r="BD2" s="46"/>
      <c r="BE2" s="101" t="str">
        <f>I2</f>
        <v>0.</v>
      </c>
      <c r="BF2" s="48" t="str">
        <f>IF(BE2="0.","   ",BE2)</f>
        <v>   </v>
      </c>
      <c r="BG2" s="47"/>
      <c r="BH2" s="47"/>
      <c r="BI2" s="47"/>
      <c r="BJ2" s="47"/>
    </row>
    <row r="3" spans="1:62" ht="17.25">
      <c r="A3">
        <f>IF('申込一覧表A'!B7="","",'申込一覧表A'!B7)</f>
      </c>
      <c r="B3">
        <f>IF('申込一覧表A'!B7="","",'申込一覧表A'!$C$1)</f>
      </c>
      <c r="C3">
        <f>IF('申込一覧表A'!C7="","",'申込一覧表A'!C7)</f>
      </c>
      <c r="D3">
        <f>IF('申込一覧表A'!D7="","",'申込一覧表A'!D7)</f>
      </c>
      <c r="E3">
        <f>IF('申込一覧表A'!F7="","",'申込一覧表A'!F7)</f>
      </c>
      <c r="F3">
        <f>IF('申込一覧表A'!E7="","",'申込一覧表A'!E7)</f>
      </c>
      <c r="G3">
        <f>IF('申込一覧表A'!B7="","",LEFT('申込一覧表A'!$C$1,2))</f>
      </c>
      <c r="H3" s="48">
        <f>IF('申込一覧表A'!G7="","",'申込一覧表A'!G7)</f>
      </c>
      <c r="I3" s="48" t="str">
        <f>'申込一覧表A'!I7*60+'申込一覧表A'!J7&amp;"."&amp;'申込一覧表A'!K7</f>
        <v>0.</v>
      </c>
      <c r="J3">
        <f>IF('申込一覧表A'!L7="","",'申込一覧表A'!L7)</f>
      </c>
      <c r="K3">
        <f aca="true" t="shared" si="1" ref="K3:K66">IF(I3="0.",J3,I3)</f>
      </c>
      <c r="L3" s="48">
        <f>IF('申込一覧表A'!M7="","",'申込一覧表A'!M7)</f>
      </c>
      <c r="M3" s="48" t="str">
        <f>'申込一覧表A'!O7*60+'申込一覧表A'!P7&amp;"."&amp;'申込一覧表A'!Q7</f>
        <v>0.</v>
      </c>
      <c r="N3">
        <f>IF('申込一覧表A'!R7="","",'申込一覧表A'!R7)</f>
      </c>
      <c r="O3">
        <f aca="true" t="shared" si="2" ref="O3:O66">IF(M3="0.",N3,M3)</f>
      </c>
      <c r="P3" s="48">
        <f>IF('申込一覧表A'!S7="","",'申込一覧表A'!S7)</f>
      </c>
      <c r="Q3" s="48" t="str">
        <f>'申込一覧表A'!U7*60+'申込一覧表A'!V7&amp;"."&amp;'申込一覧表A'!W7</f>
        <v>0.</v>
      </c>
      <c r="R3">
        <f>IF('申込一覧表A'!X7="","",'申込一覧表A'!X7)</f>
      </c>
      <c r="S3">
        <f aca="true" t="shared" si="3" ref="S3:S66">IF(Q3="0.",R3,Q3)</f>
      </c>
      <c r="T3" s="48">
        <f>IF('申込一覧表A'!AA7="","",'申込一覧表A'!AA7)</f>
      </c>
      <c r="U3" s="48" t="str">
        <f>'申込一覧表A'!AC7*60+'申込一覧表A'!AD7&amp;"."&amp;'申込一覧表A'!AE7</f>
        <v>0.</v>
      </c>
      <c r="V3" s="48"/>
      <c r="W3" t="str">
        <f>IF(U3="0.","  ",U3)</f>
        <v>  </v>
      </c>
      <c r="X3" s="48">
        <f>IF('申込一覧表A'!AF7="","",'申込一覧表A'!AF7)</f>
      </c>
      <c r="Y3" s="48" t="str">
        <f>'申込一覧表A'!AH7*60+'申込一覧表A'!AI7&amp;"."&amp;'申込一覧表A'!AJ7</f>
        <v>0.</v>
      </c>
      <c r="Z3" s="48"/>
      <c r="AA3" t="str">
        <f t="shared" si="0"/>
        <v>  </v>
      </c>
      <c r="BD3" s="46"/>
      <c r="BE3" s="101" t="str">
        <f aca="true" t="shared" si="4" ref="BE3:BE12">I3</f>
        <v>0.</v>
      </c>
      <c r="BF3" s="48" t="str">
        <f>IF(BE3="0.","   ",BE3)</f>
        <v>   </v>
      </c>
      <c r="BG3" s="47"/>
      <c r="BH3" s="47"/>
      <c r="BI3" s="47"/>
      <c r="BJ3" s="47"/>
    </row>
    <row r="4" spans="1:62" ht="17.25">
      <c r="A4">
        <f>IF('申込一覧表A'!B8="","",'申込一覧表A'!B8)</f>
      </c>
      <c r="B4">
        <f>IF('申込一覧表A'!B8="","",'申込一覧表A'!$C$1)</f>
      </c>
      <c r="C4">
        <f>IF('申込一覧表A'!C8="","",'申込一覧表A'!C8)</f>
      </c>
      <c r="D4">
        <f>IF('申込一覧表A'!D8="","",'申込一覧表A'!D8)</f>
      </c>
      <c r="E4">
        <f>IF('申込一覧表A'!F8="","",'申込一覧表A'!F8)</f>
      </c>
      <c r="F4">
        <f>IF('申込一覧表A'!E8="","",'申込一覧表A'!E8)</f>
      </c>
      <c r="G4">
        <f>IF('申込一覧表A'!B8="","",LEFT('申込一覧表A'!$C$1,2))</f>
      </c>
      <c r="H4" s="48">
        <f>IF('申込一覧表A'!G8="","",'申込一覧表A'!G8)</f>
      </c>
      <c r="I4" s="48" t="str">
        <f>'申込一覧表A'!I8*60+'申込一覧表A'!J8&amp;"."&amp;'申込一覧表A'!K8</f>
        <v>0.</v>
      </c>
      <c r="J4">
        <f>IF('申込一覧表A'!L8="","",'申込一覧表A'!L8)</f>
      </c>
      <c r="K4">
        <f t="shared" si="1"/>
      </c>
      <c r="L4" s="48">
        <f>IF('申込一覧表A'!M8="","",'申込一覧表A'!M8)</f>
      </c>
      <c r="M4" s="48" t="str">
        <f>'申込一覧表A'!O8*60+'申込一覧表A'!P8&amp;"."&amp;'申込一覧表A'!Q8</f>
        <v>0.</v>
      </c>
      <c r="N4">
        <f>IF('申込一覧表A'!R8="","",'申込一覧表A'!R8)</f>
      </c>
      <c r="O4">
        <f t="shared" si="2"/>
      </c>
      <c r="P4" s="48">
        <f>IF('申込一覧表A'!S8="","",'申込一覧表A'!S8)</f>
      </c>
      <c r="Q4" s="48" t="str">
        <f>'申込一覧表A'!U8*60+'申込一覧表A'!V8&amp;"."&amp;'申込一覧表A'!W8</f>
        <v>0.</v>
      </c>
      <c r="R4">
        <f>IF('申込一覧表A'!X8="","",'申込一覧表A'!X8)</f>
      </c>
      <c r="S4">
        <f t="shared" si="3"/>
      </c>
      <c r="T4" s="48">
        <f>IF('申込一覧表A'!AA8="","",'申込一覧表A'!AA8)</f>
      </c>
      <c r="U4" s="48" t="str">
        <f>'申込一覧表A'!AC8*60+'申込一覧表A'!AD8&amp;"."&amp;'申込一覧表A'!AE8</f>
        <v>0.</v>
      </c>
      <c r="V4" s="48"/>
      <c r="W4" t="str">
        <f>IF(U4="0.","  ",U4)</f>
        <v>  </v>
      </c>
      <c r="X4" s="48">
        <f>IF('申込一覧表A'!AF8="","",'申込一覧表A'!AF8)</f>
      </c>
      <c r="Y4" s="48" t="str">
        <f>'申込一覧表A'!AH8*60+'申込一覧表A'!AI8&amp;"."&amp;'申込一覧表A'!AJ8</f>
        <v>0.</v>
      </c>
      <c r="Z4" s="48"/>
      <c r="AA4" t="str">
        <f t="shared" si="0"/>
        <v>  </v>
      </c>
      <c r="AQ4" s="48"/>
      <c r="AT4" s="48"/>
      <c r="AW4" s="48"/>
      <c r="AX4" s="48" t="s">
        <v>168</v>
      </c>
      <c r="AY4" s="48" t="s">
        <v>168</v>
      </c>
      <c r="BD4" s="46"/>
      <c r="BE4" s="101" t="str">
        <f t="shared" si="4"/>
        <v>0.</v>
      </c>
      <c r="BF4" s="48" t="str">
        <f aca="true" t="shared" si="5" ref="BF4:BF12">IF(BE4="0.","   ",BE4)</f>
        <v>   </v>
      </c>
      <c r="BG4" s="47"/>
      <c r="BH4" s="47"/>
      <c r="BI4" s="47"/>
      <c r="BJ4" s="47"/>
    </row>
    <row r="5" spans="1:62" ht="17.25">
      <c r="A5">
        <f>IF('申込一覧表A'!B9="","",'申込一覧表A'!B9)</f>
      </c>
      <c r="B5">
        <f>IF('申込一覧表A'!B9="","",'申込一覧表A'!$C$1)</f>
      </c>
      <c r="C5">
        <f>IF('申込一覧表A'!C9="","",'申込一覧表A'!C9)</f>
      </c>
      <c r="D5">
        <f>IF('申込一覧表A'!D9="","",'申込一覧表A'!D9)</f>
      </c>
      <c r="E5">
        <f>IF('申込一覧表A'!F9="","",'申込一覧表A'!F9)</f>
      </c>
      <c r="F5">
        <f>IF('申込一覧表A'!E9="","",'申込一覧表A'!E9)</f>
      </c>
      <c r="G5">
        <f>IF('申込一覧表A'!B9="","",LEFT('申込一覧表A'!$C$1,2))</f>
      </c>
      <c r="H5" s="48">
        <f>IF('申込一覧表A'!G9="","",'申込一覧表A'!G9)</f>
      </c>
      <c r="I5" s="48" t="str">
        <f>'申込一覧表A'!I9*60+'申込一覧表A'!J9&amp;"."&amp;'申込一覧表A'!K9</f>
        <v>0.</v>
      </c>
      <c r="J5">
        <f>IF('申込一覧表A'!L9="","",'申込一覧表A'!L9)</f>
      </c>
      <c r="K5">
        <f t="shared" si="1"/>
      </c>
      <c r="L5" s="48">
        <f>IF('申込一覧表A'!M9="","",'申込一覧表A'!M9)</f>
      </c>
      <c r="M5" s="48" t="str">
        <f>'申込一覧表A'!O9*60+'申込一覧表A'!P9&amp;"."&amp;'申込一覧表A'!Q9</f>
        <v>0.</v>
      </c>
      <c r="N5">
        <f>IF('申込一覧表A'!R9="","",'申込一覧表A'!R9)</f>
      </c>
      <c r="O5">
        <f t="shared" si="2"/>
      </c>
      <c r="P5" s="48">
        <f>IF('申込一覧表A'!S9="","",'申込一覧表A'!S9)</f>
      </c>
      <c r="Q5" s="48" t="str">
        <f>'申込一覧表A'!U9*60+'申込一覧表A'!V9&amp;"."&amp;'申込一覧表A'!W9</f>
        <v>0.</v>
      </c>
      <c r="R5">
        <f>IF('申込一覧表A'!X9="","",'申込一覧表A'!X9)</f>
      </c>
      <c r="S5">
        <f t="shared" si="3"/>
      </c>
      <c r="T5" s="48">
        <f>IF('申込一覧表A'!AA9="","",'申込一覧表A'!AA9)</f>
      </c>
      <c r="U5" s="48" t="str">
        <f>'申込一覧表A'!AC9*60+'申込一覧表A'!AD9&amp;"."&amp;'申込一覧表A'!AE9</f>
        <v>0.</v>
      </c>
      <c r="V5" s="48"/>
      <c r="W5" t="str">
        <f>IF(U5="0.","  ",U5)</f>
        <v>  </v>
      </c>
      <c r="X5" s="48">
        <f>IF('申込一覧表A'!AF9="","",'申込一覧表A'!AF9)</f>
      </c>
      <c r="Y5" s="48" t="str">
        <f>'申込一覧表A'!AH9*60+'申込一覧表A'!AI9&amp;"."&amp;'申込一覧表A'!AJ9</f>
        <v>0.</v>
      </c>
      <c r="Z5" s="48"/>
      <c r="AA5" t="str">
        <f t="shared" si="0"/>
        <v>  </v>
      </c>
      <c r="AQ5" s="48"/>
      <c r="AT5" s="48"/>
      <c r="AW5" s="48"/>
      <c r="AX5" s="48" t="s">
        <v>168</v>
      </c>
      <c r="AY5" s="48" t="s">
        <v>168</v>
      </c>
      <c r="BD5" s="46"/>
      <c r="BE5" s="101" t="str">
        <f t="shared" si="4"/>
        <v>0.</v>
      </c>
      <c r="BF5" s="48" t="str">
        <f t="shared" si="5"/>
        <v>   </v>
      </c>
      <c r="BG5" s="47"/>
      <c r="BH5" s="47"/>
      <c r="BI5" s="47"/>
      <c r="BJ5" s="47"/>
    </row>
    <row r="6" spans="1:62" ht="17.25">
      <c r="A6">
        <f>IF('申込一覧表A'!B10="","",'申込一覧表A'!B10)</f>
      </c>
      <c r="B6">
        <f>IF('申込一覧表A'!B10="","",'申込一覧表A'!$C$1)</f>
      </c>
      <c r="C6">
        <f>IF('申込一覧表A'!C10="","",'申込一覧表A'!C10)</f>
      </c>
      <c r="D6">
        <f>IF('申込一覧表A'!D10="","",'申込一覧表A'!D10)</f>
      </c>
      <c r="E6">
        <f>IF('申込一覧表A'!F10="","",'申込一覧表A'!F10)</f>
      </c>
      <c r="F6">
        <f>IF('申込一覧表A'!E10="","",'申込一覧表A'!E10)</f>
      </c>
      <c r="G6">
        <f>IF('申込一覧表A'!B10="","",LEFT('申込一覧表A'!$C$1,2))</f>
      </c>
      <c r="H6" s="48">
        <f>IF('申込一覧表A'!G10="","",'申込一覧表A'!G10)</f>
      </c>
      <c r="I6" s="48" t="str">
        <f>'申込一覧表A'!I10*60+'申込一覧表A'!J10&amp;"."&amp;'申込一覧表A'!K10</f>
        <v>0.</v>
      </c>
      <c r="J6">
        <f>IF('申込一覧表A'!L10="","",'申込一覧表A'!L10)</f>
      </c>
      <c r="K6">
        <f t="shared" si="1"/>
      </c>
      <c r="L6" s="48">
        <f>IF('申込一覧表A'!M10="","",'申込一覧表A'!M10)</f>
      </c>
      <c r="M6" s="48" t="str">
        <f>'申込一覧表A'!O10*60+'申込一覧表A'!P10&amp;"."&amp;'申込一覧表A'!Q10</f>
        <v>0.</v>
      </c>
      <c r="N6">
        <f>IF('申込一覧表A'!R10="","",'申込一覧表A'!R10)</f>
      </c>
      <c r="O6">
        <f t="shared" si="2"/>
      </c>
      <c r="P6" s="48">
        <f>IF('申込一覧表A'!S10="","",'申込一覧表A'!S10)</f>
      </c>
      <c r="Q6" s="48" t="str">
        <f>'申込一覧表A'!U10*60+'申込一覧表A'!V10&amp;"."&amp;'申込一覧表A'!W10</f>
        <v>0.</v>
      </c>
      <c r="R6">
        <f>IF('申込一覧表A'!X10="","",'申込一覧表A'!X10)</f>
      </c>
      <c r="S6">
        <f t="shared" si="3"/>
      </c>
      <c r="T6" s="48">
        <f>IF('申込一覧表A'!AA10="","",'申込一覧表A'!AA10)</f>
      </c>
      <c r="U6" s="48" t="str">
        <f>'申込一覧表A'!AC10*60+'申込一覧表A'!AD10&amp;"."&amp;'申込一覧表A'!AE10</f>
        <v>0.</v>
      </c>
      <c r="V6" s="48"/>
      <c r="W6" t="str">
        <f>IF(U6="0.","  ",U6)</f>
        <v>  </v>
      </c>
      <c r="X6" s="48">
        <f>IF('申込一覧表A'!AF10="","",'申込一覧表A'!AF10)</f>
      </c>
      <c r="Y6" s="48" t="str">
        <f>'申込一覧表A'!AH10*60+'申込一覧表A'!AI10&amp;"."&amp;'申込一覧表A'!AJ10</f>
        <v>0.</v>
      </c>
      <c r="Z6" s="48"/>
      <c r="AA6" t="str">
        <f t="shared" si="0"/>
        <v>  </v>
      </c>
      <c r="AQ6" s="48"/>
      <c r="AT6" s="48"/>
      <c r="AW6" s="48"/>
      <c r="AX6" s="48" t="s">
        <v>168</v>
      </c>
      <c r="AY6" s="48" t="s">
        <v>168</v>
      </c>
      <c r="BD6" s="46"/>
      <c r="BE6" s="101" t="str">
        <f t="shared" si="4"/>
        <v>0.</v>
      </c>
      <c r="BF6" s="48" t="str">
        <f t="shared" si="5"/>
        <v>   </v>
      </c>
      <c r="BG6" s="47"/>
      <c r="BH6" s="47"/>
      <c r="BI6" s="47"/>
      <c r="BJ6" s="47"/>
    </row>
    <row r="7" spans="1:62" ht="17.25">
      <c r="A7">
        <f>IF('申込一覧表A'!B11="","",'申込一覧表A'!B11)</f>
      </c>
      <c r="B7">
        <f>IF('申込一覧表A'!B11="","",'申込一覧表A'!$C$1)</f>
      </c>
      <c r="C7">
        <f>IF('申込一覧表A'!C11="","",'申込一覧表A'!C11)</f>
      </c>
      <c r="D7">
        <f>IF('申込一覧表A'!D11="","",'申込一覧表A'!D11)</f>
      </c>
      <c r="E7">
        <f>IF('申込一覧表A'!F11="","",'申込一覧表A'!F11)</f>
      </c>
      <c r="F7">
        <f>IF('申込一覧表A'!E11="","",'申込一覧表A'!E11)</f>
      </c>
      <c r="G7">
        <f>IF('申込一覧表A'!B11="","",LEFT('申込一覧表A'!$C$1,2))</f>
      </c>
      <c r="H7" s="48">
        <f>IF('申込一覧表A'!G11="","",'申込一覧表A'!G11)</f>
      </c>
      <c r="I7" s="48" t="str">
        <f>'申込一覧表A'!I11*60+'申込一覧表A'!J11&amp;"."&amp;'申込一覧表A'!K11</f>
        <v>0.</v>
      </c>
      <c r="J7">
        <f>IF('申込一覧表A'!L11="","",'申込一覧表A'!L11)</f>
      </c>
      <c r="K7">
        <f t="shared" si="1"/>
      </c>
      <c r="L7" s="48">
        <f>IF('申込一覧表A'!M11="","",'申込一覧表A'!M11)</f>
      </c>
      <c r="M7" s="48" t="str">
        <f>'申込一覧表A'!O11*60+'申込一覧表A'!P11&amp;"."&amp;'申込一覧表A'!Q11</f>
        <v>0.</v>
      </c>
      <c r="N7">
        <f>IF('申込一覧表A'!R11="","",'申込一覧表A'!R11)</f>
      </c>
      <c r="O7">
        <f t="shared" si="2"/>
      </c>
      <c r="P7" s="48">
        <f>IF('申込一覧表A'!S11="","",'申込一覧表A'!S11)</f>
      </c>
      <c r="Q7" s="48" t="str">
        <f>'申込一覧表A'!U11*60+'申込一覧表A'!V11&amp;"."&amp;'申込一覧表A'!W11</f>
        <v>0.</v>
      </c>
      <c r="R7">
        <f>IF('申込一覧表A'!X11="","",'申込一覧表A'!X11)</f>
      </c>
      <c r="S7">
        <f t="shared" si="3"/>
      </c>
      <c r="T7" s="48">
        <f>IF('申込一覧表A'!AA11="","",'申込一覧表A'!AA11)</f>
      </c>
      <c r="U7" s="48" t="str">
        <f>'申込一覧表A'!AC11*60+'申込一覧表A'!AD11&amp;"."&amp;'申込一覧表A'!AE11</f>
        <v>0.</v>
      </c>
      <c r="V7" s="48"/>
      <c r="W7" t="str">
        <f aca="true" t="shared" si="6" ref="W7:W70">IF(U7="0.","  ",U7)</f>
        <v>  </v>
      </c>
      <c r="X7" s="48">
        <f>IF('申込一覧表A'!AF11="","",'申込一覧表A'!AF11)</f>
      </c>
      <c r="Y7" s="48" t="str">
        <f>'申込一覧表A'!AH11*60+'申込一覧表A'!AI11&amp;"."&amp;'申込一覧表A'!AJ11</f>
        <v>0.</v>
      </c>
      <c r="Z7" s="48"/>
      <c r="AA7" t="str">
        <f t="shared" si="0"/>
        <v>  </v>
      </c>
      <c r="AQ7" s="48"/>
      <c r="AT7" s="48"/>
      <c r="AW7" s="48"/>
      <c r="AX7" s="48" t="s">
        <v>168</v>
      </c>
      <c r="AY7" s="48" t="s">
        <v>168</v>
      </c>
      <c r="BD7" s="46"/>
      <c r="BE7" s="101" t="str">
        <f t="shared" si="4"/>
        <v>0.</v>
      </c>
      <c r="BF7" s="48" t="str">
        <f t="shared" si="5"/>
        <v>   </v>
      </c>
      <c r="BG7" s="47"/>
      <c r="BH7" s="47"/>
      <c r="BI7" s="47"/>
      <c r="BJ7" s="47"/>
    </row>
    <row r="8" spans="1:62" ht="17.25">
      <c r="A8">
        <f>IF('申込一覧表A'!B12="","",'申込一覧表A'!B12)</f>
      </c>
      <c r="B8">
        <f>IF('申込一覧表A'!B12="","",'申込一覧表A'!$C$1)</f>
      </c>
      <c r="C8">
        <f>IF('申込一覧表A'!C12="","",'申込一覧表A'!C12)</f>
      </c>
      <c r="D8">
        <f>IF('申込一覧表A'!D12="","",'申込一覧表A'!D12)</f>
      </c>
      <c r="E8">
        <f>IF('申込一覧表A'!F12="","",'申込一覧表A'!F12)</f>
      </c>
      <c r="F8">
        <f>IF('申込一覧表A'!E12="","",'申込一覧表A'!E12)</f>
      </c>
      <c r="G8">
        <f>IF('申込一覧表A'!B12="","",LEFT('申込一覧表A'!$C$1,2))</f>
      </c>
      <c r="H8" s="48">
        <f>IF('申込一覧表A'!G12="","",'申込一覧表A'!G12)</f>
      </c>
      <c r="I8" s="48" t="str">
        <f>'申込一覧表A'!I12*60+'申込一覧表A'!J12&amp;"."&amp;'申込一覧表A'!K12</f>
        <v>0.</v>
      </c>
      <c r="J8">
        <f>IF('申込一覧表A'!L12="","",'申込一覧表A'!L12)</f>
      </c>
      <c r="K8">
        <f t="shared" si="1"/>
      </c>
      <c r="L8" s="48">
        <f>IF('申込一覧表A'!M12="","",'申込一覧表A'!M12)</f>
      </c>
      <c r="M8" s="48" t="str">
        <f>'申込一覧表A'!O12*60+'申込一覧表A'!P12&amp;"."&amp;'申込一覧表A'!Q12</f>
        <v>0.</v>
      </c>
      <c r="N8">
        <f>IF('申込一覧表A'!R12="","",'申込一覧表A'!R12)</f>
      </c>
      <c r="O8">
        <f t="shared" si="2"/>
      </c>
      <c r="P8" s="48">
        <f>IF('申込一覧表A'!S12="","",'申込一覧表A'!S12)</f>
      </c>
      <c r="Q8" s="48" t="str">
        <f>'申込一覧表A'!U12*60+'申込一覧表A'!V12&amp;"."&amp;'申込一覧表A'!W12</f>
        <v>0.</v>
      </c>
      <c r="R8">
        <f>IF('申込一覧表A'!X12="","",'申込一覧表A'!X12)</f>
      </c>
      <c r="S8">
        <f t="shared" si="3"/>
      </c>
      <c r="T8" s="48">
        <f>IF('申込一覧表A'!AA12="","",'申込一覧表A'!AA12)</f>
      </c>
      <c r="U8" s="48" t="str">
        <f>'申込一覧表A'!AC12*60+'申込一覧表A'!AD12&amp;"."&amp;'申込一覧表A'!AE12</f>
        <v>0.</v>
      </c>
      <c r="V8" s="48"/>
      <c r="W8" t="str">
        <f t="shared" si="6"/>
        <v>  </v>
      </c>
      <c r="X8" s="48">
        <f>IF('申込一覧表A'!AF12="","",'申込一覧表A'!AF12)</f>
      </c>
      <c r="Y8" s="48" t="str">
        <f>'申込一覧表A'!AH12*60+'申込一覧表A'!AI12&amp;"."&amp;'申込一覧表A'!AJ12</f>
        <v>0.</v>
      </c>
      <c r="Z8" s="48"/>
      <c r="AA8" t="str">
        <f t="shared" si="0"/>
        <v>  </v>
      </c>
      <c r="AQ8" s="48"/>
      <c r="AT8" s="48"/>
      <c r="AW8" s="48"/>
      <c r="AX8" s="48" t="s">
        <v>168</v>
      </c>
      <c r="AY8" s="48" t="s">
        <v>168</v>
      </c>
      <c r="BD8" s="46"/>
      <c r="BE8" s="101" t="str">
        <f t="shared" si="4"/>
        <v>0.</v>
      </c>
      <c r="BF8" s="48" t="str">
        <f t="shared" si="5"/>
        <v>   </v>
      </c>
      <c r="BG8" s="47"/>
      <c r="BH8" s="47"/>
      <c r="BI8" s="47"/>
      <c r="BJ8" s="47"/>
    </row>
    <row r="9" spans="1:62" ht="17.25">
      <c r="A9">
        <f>IF('申込一覧表A'!B13="","",'申込一覧表A'!B13)</f>
      </c>
      <c r="B9">
        <f>IF('申込一覧表A'!B13="","",'申込一覧表A'!$C$1)</f>
      </c>
      <c r="C9">
        <f>IF('申込一覧表A'!C13="","",'申込一覧表A'!C13)</f>
      </c>
      <c r="D9">
        <f>IF('申込一覧表A'!D13="","",'申込一覧表A'!D13)</f>
      </c>
      <c r="E9">
        <f>IF('申込一覧表A'!F13="","",'申込一覧表A'!F13)</f>
      </c>
      <c r="F9">
        <f>IF('申込一覧表A'!E13="","",'申込一覧表A'!E13)</f>
      </c>
      <c r="G9">
        <f>IF('申込一覧表A'!B13="","",LEFT('申込一覧表A'!$C$1,2))</f>
      </c>
      <c r="H9" s="48">
        <f>IF('申込一覧表A'!G13="","",'申込一覧表A'!G13)</f>
      </c>
      <c r="I9" s="48" t="str">
        <f>'申込一覧表A'!I13*60+'申込一覧表A'!J13&amp;"."&amp;'申込一覧表A'!K13</f>
        <v>0.</v>
      </c>
      <c r="J9">
        <f>IF('申込一覧表A'!L13="","",'申込一覧表A'!L13)</f>
      </c>
      <c r="K9">
        <f t="shared" si="1"/>
      </c>
      <c r="L9" s="48">
        <f>IF('申込一覧表A'!M13="","",'申込一覧表A'!M13)</f>
      </c>
      <c r="M9" s="48" t="str">
        <f>'申込一覧表A'!O13*60+'申込一覧表A'!P13&amp;"."&amp;'申込一覧表A'!Q13</f>
        <v>0.</v>
      </c>
      <c r="N9">
        <f>IF('申込一覧表A'!R13="","",'申込一覧表A'!R13)</f>
      </c>
      <c r="O9">
        <f t="shared" si="2"/>
      </c>
      <c r="P9" s="48">
        <f>IF('申込一覧表A'!S13="","",'申込一覧表A'!S13)</f>
      </c>
      <c r="Q9" s="48" t="str">
        <f>'申込一覧表A'!U13*60+'申込一覧表A'!V13&amp;"."&amp;'申込一覧表A'!W13</f>
        <v>0.</v>
      </c>
      <c r="R9">
        <f>IF('申込一覧表A'!X13="","",'申込一覧表A'!X13)</f>
      </c>
      <c r="S9">
        <f t="shared" si="3"/>
      </c>
      <c r="T9" s="48">
        <f>IF('申込一覧表A'!AA13="","",'申込一覧表A'!AA13)</f>
      </c>
      <c r="U9" s="48" t="str">
        <f>'申込一覧表A'!AC13*60+'申込一覧表A'!AD13&amp;"."&amp;'申込一覧表A'!AE13</f>
        <v>0.</v>
      </c>
      <c r="V9" s="48"/>
      <c r="W9" t="str">
        <f t="shared" si="6"/>
        <v>  </v>
      </c>
      <c r="X9" s="48">
        <f>IF('申込一覧表A'!AF13="","",'申込一覧表A'!AF13)</f>
      </c>
      <c r="Y9" s="48" t="str">
        <f>'申込一覧表A'!AH13*60+'申込一覧表A'!AI13&amp;"."&amp;'申込一覧表A'!AJ13</f>
        <v>0.</v>
      </c>
      <c r="Z9" s="48"/>
      <c r="AA9" t="str">
        <f t="shared" si="0"/>
        <v>  </v>
      </c>
      <c r="AQ9" s="48"/>
      <c r="AT9" s="48"/>
      <c r="AW9" s="48"/>
      <c r="AX9" s="48" t="s">
        <v>168</v>
      </c>
      <c r="AY9" s="48" t="s">
        <v>168</v>
      </c>
      <c r="BD9" s="46"/>
      <c r="BE9" s="101" t="str">
        <f t="shared" si="4"/>
        <v>0.</v>
      </c>
      <c r="BF9" s="48" t="str">
        <f t="shared" si="5"/>
        <v>   </v>
      </c>
      <c r="BG9" s="47"/>
      <c r="BH9" s="47"/>
      <c r="BI9" s="47"/>
      <c r="BJ9" s="47"/>
    </row>
    <row r="10" spans="1:62" ht="17.25">
      <c r="A10">
        <f>IF('申込一覧表A'!B14="","",'申込一覧表A'!B14)</f>
      </c>
      <c r="B10">
        <f>IF('申込一覧表A'!B14="","",'申込一覧表A'!$C$1)</f>
      </c>
      <c r="C10">
        <f>IF('申込一覧表A'!C14="","",'申込一覧表A'!C14)</f>
      </c>
      <c r="D10">
        <f>IF('申込一覧表A'!D14="","",'申込一覧表A'!D14)</f>
      </c>
      <c r="E10">
        <f>IF('申込一覧表A'!F14="","",'申込一覧表A'!F14)</f>
      </c>
      <c r="F10">
        <f>IF('申込一覧表A'!E14="","",'申込一覧表A'!E14)</f>
      </c>
      <c r="G10">
        <f>IF('申込一覧表A'!B14="","",LEFT('申込一覧表A'!$C$1,2))</f>
      </c>
      <c r="H10" s="48">
        <f>IF('申込一覧表A'!G14="","",'申込一覧表A'!G14)</f>
      </c>
      <c r="I10" s="48" t="str">
        <f>'申込一覧表A'!I14*60+'申込一覧表A'!J14&amp;"."&amp;'申込一覧表A'!K14</f>
        <v>0.</v>
      </c>
      <c r="J10">
        <f>IF('申込一覧表A'!L14="","",'申込一覧表A'!L14)</f>
      </c>
      <c r="K10">
        <f t="shared" si="1"/>
      </c>
      <c r="L10" s="48">
        <f>IF('申込一覧表A'!M14="","",'申込一覧表A'!M14)</f>
      </c>
      <c r="M10" s="48" t="str">
        <f>'申込一覧表A'!O14*60+'申込一覧表A'!P14&amp;"."&amp;'申込一覧表A'!Q14</f>
        <v>0.</v>
      </c>
      <c r="N10">
        <f>IF('申込一覧表A'!R14="","",'申込一覧表A'!R14)</f>
      </c>
      <c r="O10">
        <f t="shared" si="2"/>
      </c>
      <c r="P10" s="48">
        <f>IF('申込一覧表A'!S14="","",'申込一覧表A'!S14)</f>
      </c>
      <c r="Q10" s="48" t="str">
        <f>'申込一覧表A'!U14*60+'申込一覧表A'!V14&amp;"."&amp;'申込一覧表A'!W14</f>
        <v>0.</v>
      </c>
      <c r="R10">
        <f>IF('申込一覧表A'!X14="","",'申込一覧表A'!X14)</f>
      </c>
      <c r="S10">
        <f t="shared" si="3"/>
      </c>
      <c r="T10" s="48">
        <f>IF('申込一覧表A'!AA14="","",'申込一覧表A'!AA14)</f>
      </c>
      <c r="U10" s="48" t="str">
        <f>'申込一覧表A'!AC14*60+'申込一覧表A'!AD14&amp;"."&amp;'申込一覧表A'!AE14</f>
        <v>0.</v>
      </c>
      <c r="V10" s="48"/>
      <c r="W10" t="str">
        <f t="shared" si="6"/>
        <v>  </v>
      </c>
      <c r="X10" s="48">
        <f>IF('申込一覧表A'!AF14="","",'申込一覧表A'!AF14)</f>
      </c>
      <c r="Y10" s="48" t="str">
        <f>'申込一覧表A'!AH14*60+'申込一覧表A'!AI14&amp;"."&amp;'申込一覧表A'!AJ14</f>
        <v>0.</v>
      </c>
      <c r="Z10" s="48"/>
      <c r="AA10" t="str">
        <f t="shared" si="0"/>
        <v>  </v>
      </c>
      <c r="AQ10" s="48"/>
      <c r="AT10" s="48"/>
      <c r="AW10" s="48"/>
      <c r="AX10" s="48" t="s">
        <v>168</v>
      </c>
      <c r="AY10" s="48" t="s">
        <v>168</v>
      </c>
      <c r="BD10" s="46"/>
      <c r="BE10" s="101" t="str">
        <f t="shared" si="4"/>
        <v>0.</v>
      </c>
      <c r="BF10" s="48" t="str">
        <f t="shared" si="5"/>
        <v>   </v>
      </c>
      <c r="BG10" s="47"/>
      <c r="BH10" s="47"/>
      <c r="BI10" s="47"/>
      <c r="BJ10" s="47"/>
    </row>
    <row r="11" spans="1:62" ht="17.25">
      <c r="A11">
        <f>IF('申込一覧表A'!B15="","",'申込一覧表A'!B15)</f>
      </c>
      <c r="B11">
        <f>IF('申込一覧表A'!B15="","",'申込一覧表A'!$C$1)</f>
      </c>
      <c r="C11">
        <f>IF('申込一覧表A'!C15="","",'申込一覧表A'!C15)</f>
      </c>
      <c r="D11">
        <f>IF('申込一覧表A'!D15="","",'申込一覧表A'!D15)</f>
      </c>
      <c r="E11">
        <f>IF('申込一覧表A'!F15="","",'申込一覧表A'!F15)</f>
      </c>
      <c r="F11">
        <f>IF('申込一覧表A'!E15="","",'申込一覧表A'!E15)</f>
      </c>
      <c r="G11">
        <f>IF('申込一覧表A'!B15="","",LEFT('申込一覧表A'!$C$1,2))</f>
      </c>
      <c r="H11" s="48">
        <f>IF('申込一覧表A'!G15="","",'申込一覧表A'!G15)</f>
      </c>
      <c r="I11" s="48" t="str">
        <f>'申込一覧表A'!I15*60+'申込一覧表A'!J15&amp;"."&amp;'申込一覧表A'!K15</f>
        <v>0.</v>
      </c>
      <c r="J11">
        <f>IF('申込一覧表A'!L15="","",'申込一覧表A'!L15)</f>
      </c>
      <c r="K11">
        <f t="shared" si="1"/>
      </c>
      <c r="L11" s="48">
        <f>IF('申込一覧表A'!M15="","",'申込一覧表A'!M15)</f>
      </c>
      <c r="M11" s="48" t="str">
        <f>'申込一覧表A'!O15*60+'申込一覧表A'!P15&amp;"."&amp;'申込一覧表A'!Q15</f>
        <v>0.</v>
      </c>
      <c r="N11">
        <f>IF('申込一覧表A'!R15="","",'申込一覧表A'!R15)</f>
      </c>
      <c r="O11">
        <f t="shared" si="2"/>
      </c>
      <c r="P11" s="48">
        <f>IF('申込一覧表A'!S15="","",'申込一覧表A'!S15)</f>
      </c>
      <c r="Q11" s="48" t="str">
        <f>'申込一覧表A'!U15*60+'申込一覧表A'!V15&amp;"."&amp;'申込一覧表A'!W15</f>
        <v>0.</v>
      </c>
      <c r="R11">
        <f>IF('申込一覧表A'!X15="","",'申込一覧表A'!X15)</f>
      </c>
      <c r="S11">
        <f t="shared" si="3"/>
      </c>
      <c r="T11" s="48">
        <f>IF('申込一覧表A'!AA15="","",'申込一覧表A'!AA15)</f>
      </c>
      <c r="U11" s="48" t="str">
        <f>'申込一覧表A'!AC15*60+'申込一覧表A'!AD15&amp;"."&amp;'申込一覧表A'!AE15</f>
        <v>0.</v>
      </c>
      <c r="V11" s="48"/>
      <c r="W11" t="str">
        <f t="shared" si="6"/>
        <v>  </v>
      </c>
      <c r="X11" s="48">
        <f>IF('申込一覧表A'!AF15="","",'申込一覧表A'!AF15)</f>
      </c>
      <c r="Y11" s="48" t="str">
        <f>'申込一覧表A'!AH15*60+'申込一覧表A'!AI15&amp;"."&amp;'申込一覧表A'!AJ15</f>
        <v>0.</v>
      </c>
      <c r="Z11" s="48"/>
      <c r="AA11" t="str">
        <f t="shared" si="0"/>
        <v>  </v>
      </c>
      <c r="AQ11" s="48"/>
      <c r="AT11" s="48"/>
      <c r="BD11" s="46"/>
      <c r="BE11" s="101" t="str">
        <f t="shared" si="4"/>
        <v>0.</v>
      </c>
      <c r="BF11" s="48" t="str">
        <f t="shared" si="5"/>
        <v>   </v>
      </c>
      <c r="BG11" s="47"/>
      <c r="BH11" s="47"/>
      <c r="BI11" s="47"/>
      <c r="BJ11" s="47"/>
    </row>
    <row r="12" spans="1:62" ht="17.25">
      <c r="A12">
        <f>IF('申込一覧表A'!B16="","",'申込一覧表A'!B16)</f>
      </c>
      <c r="B12">
        <f>IF('申込一覧表A'!B16="","",'申込一覧表A'!$C$1)</f>
      </c>
      <c r="C12">
        <f>IF('申込一覧表A'!C16="","",'申込一覧表A'!C16)</f>
      </c>
      <c r="D12">
        <f>IF('申込一覧表A'!D16="","",'申込一覧表A'!D16)</f>
      </c>
      <c r="E12">
        <f>IF('申込一覧表A'!F16="","",'申込一覧表A'!F16)</f>
      </c>
      <c r="F12">
        <f>IF('申込一覧表A'!E16="","",'申込一覧表A'!E16)</f>
      </c>
      <c r="G12">
        <f>IF('申込一覧表A'!B16="","",LEFT('申込一覧表A'!$C$1,2))</f>
      </c>
      <c r="H12" s="48">
        <f>IF('申込一覧表A'!G16="","",'申込一覧表A'!G16)</f>
      </c>
      <c r="I12" s="48" t="str">
        <f>'申込一覧表A'!I16*60+'申込一覧表A'!J16&amp;"."&amp;'申込一覧表A'!K16</f>
        <v>0.</v>
      </c>
      <c r="J12">
        <f>IF('申込一覧表A'!L16="","",'申込一覧表A'!L16)</f>
      </c>
      <c r="K12">
        <f t="shared" si="1"/>
      </c>
      <c r="L12" s="48">
        <f>IF('申込一覧表A'!M16="","",'申込一覧表A'!M16)</f>
      </c>
      <c r="M12" s="48" t="str">
        <f>'申込一覧表A'!O16*60+'申込一覧表A'!P16&amp;"."&amp;'申込一覧表A'!Q16</f>
        <v>0.</v>
      </c>
      <c r="N12">
        <f>IF('申込一覧表A'!R16="","",'申込一覧表A'!R16)</f>
      </c>
      <c r="O12">
        <f t="shared" si="2"/>
      </c>
      <c r="P12" s="48">
        <f>IF('申込一覧表A'!S16="","",'申込一覧表A'!S16)</f>
      </c>
      <c r="Q12" s="48" t="str">
        <f>'申込一覧表A'!U16*60+'申込一覧表A'!V16&amp;"."&amp;'申込一覧表A'!W16</f>
        <v>0.</v>
      </c>
      <c r="R12">
        <f>IF('申込一覧表A'!X16="","",'申込一覧表A'!X16)</f>
      </c>
      <c r="S12">
        <f t="shared" si="3"/>
      </c>
      <c r="T12" s="48">
        <f>IF('申込一覧表A'!AA16="","",'申込一覧表A'!AA16)</f>
      </c>
      <c r="U12" s="48" t="str">
        <f>'申込一覧表A'!AC16*60+'申込一覧表A'!AD16&amp;"."&amp;'申込一覧表A'!AE16</f>
        <v>0.</v>
      </c>
      <c r="V12" s="48"/>
      <c r="W12" t="str">
        <f t="shared" si="6"/>
        <v>  </v>
      </c>
      <c r="X12" s="48">
        <f>IF('申込一覧表A'!AF16="","",'申込一覧表A'!AF16)</f>
      </c>
      <c r="Y12" s="48" t="str">
        <f>'申込一覧表A'!AH16*60+'申込一覧表A'!AI16&amp;"."&amp;'申込一覧表A'!AJ16</f>
        <v>0.</v>
      </c>
      <c r="Z12" s="48"/>
      <c r="AA12" t="str">
        <f t="shared" si="0"/>
        <v>  </v>
      </c>
      <c r="AQ12" s="48"/>
      <c r="AT12" s="48"/>
      <c r="BD12" s="46"/>
      <c r="BE12" s="101" t="str">
        <f t="shared" si="4"/>
        <v>0.</v>
      </c>
      <c r="BF12" s="48" t="str">
        <f t="shared" si="5"/>
        <v>   </v>
      </c>
      <c r="BG12" s="47"/>
      <c r="BH12" s="47"/>
      <c r="BI12" s="47"/>
      <c r="BJ12" s="47"/>
    </row>
    <row r="13" spans="1:46" ht="17.25">
      <c r="A13">
        <f>IF('申込一覧表A'!B17="","",'申込一覧表A'!B17)</f>
      </c>
      <c r="B13">
        <f>IF('申込一覧表A'!B17="","",'申込一覧表A'!$C$1)</f>
      </c>
      <c r="C13">
        <f>IF('申込一覧表A'!C17="","",'申込一覧表A'!C17)</f>
      </c>
      <c r="D13">
        <f>IF('申込一覧表A'!D17="","",'申込一覧表A'!D17)</f>
      </c>
      <c r="E13">
        <f>IF('申込一覧表A'!F17="","",'申込一覧表A'!F17)</f>
      </c>
      <c r="F13">
        <f>IF('申込一覧表A'!E17="","",'申込一覧表A'!E17)</f>
      </c>
      <c r="G13">
        <f>IF('申込一覧表A'!B17="","",LEFT('申込一覧表A'!$C$1,2))</f>
      </c>
      <c r="H13" s="48">
        <f>IF('申込一覧表A'!G17="","",'申込一覧表A'!G17)</f>
      </c>
      <c r="I13" s="48" t="str">
        <f>'申込一覧表A'!I17*60+'申込一覧表A'!J17&amp;"."&amp;'申込一覧表A'!K17</f>
        <v>0.</v>
      </c>
      <c r="J13">
        <f>IF('申込一覧表A'!L17="","",'申込一覧表A'!L17)</f>
      </c>
      <c r="K13">
        <f t="shared" si="1"/>
      </c>
      <c r="L13" s="48">
        <f>IF('申込一覧表A'!M17="","",'申込一覧表A'!M17)</f>
      </c>
      <c r="M13" s="48" t="str">
        <f>'申込一覧表A'!O17*60+'申込一覧表A'!P17&amp;"."&amp;'申込一覧表A'!Q17</f>
        <v>0.</v>
      </c>
      <c r="N13">
        <f>IF('申込一覧表A'!R17="","",'申込一覧表A'!R17)</f>
      </c>
      <c r="O13">
        <f t="shared" si="2"/>
      </c>
      <c r="P13" s="48">
        <f>IF('申込一覧表A'!S17="","",'申込一覧表A'!S17)</f>
      </c>
      <c r="Q13" s="48" t="str">
        <f>'申込一覧表A'!U17*60+'申込一覧表A'!V17&amp;"."&amp;'申込一覧表A'!W17</f>
        <v>0.</v>
      </c>
      <c r="R13">
        <f>IF('申込一覧表A'!X17="","",'申込一覧表A'!X17)</f>
      </c>
      <c r="S13">
        <f t="shared" si="3"/>
      </c>
      <c r="T13" s="48">
        <f>IF('申込一覧表A'!AA17="","",'申込一覧表A'!AA17)</f>
      </c>
      <c r="U13" s="48" t="str">
        <f>'申込一覧表A'!AC17*60+'申込一覧表A'!AD17&amp;"."&amp;'申込一覧表A'!AE17</f>
        <v>0.</v>
      </c>
      <c r="V13" s="48"/>
      <c r="W13" t="str">
        <f t="shared" si="6"/>
        <v>  </v>
      </c>
      <c r="X13" s="48">
        <f>IF('申込一覧表A'!AF17="","",'申込一覧表A'!AF17)</f>
      </c>
      <c r="Y13" s="48" t="str">
        <f>'申込一覧表A'!AH17*60+'申込一覧表A'!AI17&amp;"."&amp;'申込一覧表A'!AJ17</f>
        <v>0.</v>
      </c>
      <c r="Z13" s="48"/>
      <c r="AA13" t="str">
        <f t="shared" si="0"/>
        <v>  </v>
      </c>
      <c r="AQ13" s="48"/>
      <c r="AT13" s="48"/>
    </row>
    <row r="14" spans="1:46" ht="17.25">
      <c r="A14">
        <f>IF('申込一覧表A'!B18="","",'申込一覧表A'!B18)</f>
      </c>
      <c r="B14">
        <f>IF('申込一覧表A'!B18="","",'申込一覧表A'!$C$1)</f>
      </c>
      <c r="C14">
        <f>IF('申込一覧表A'!C18="","",'申込一覧表A'!C18)</f>
      </c>
      <c r="D14">
        <f>IF('申込一覧表A'!D18="","",'申込一覧表A'!D18)</f>
      </c>
      <c r="E14">
        <f>IF('申込一覧表A'!F18="","",'申込一覧表A'!F18)</f>
      </c>
      <c r="F14">
        <f>IF('申込一覧表A'!E18="","",'申込一覧表A'!E18)</f>
      </c>
      <c r="G14">
        <f>IF('申込一覧表A'!B18="","",LEFT('申込一覧表A'!$C$1,2))</f>
      </c>
      <c r="H14" s="48">
        <f>IF('申込一覧表A'!G18="","",'申込一覧表A'!G18)</f>
      </c>
      <c r="I14" s="48" t="str">
        <f>'申込一覧表A'!I18*60+'申込一覧表A'!J18&amp;"."&amp;'申込一覧表A'!K18</f>
        <v>0.</v>
      </c>
      <c r="J14">
        <f>IF('申込一覧表A'!L18="","",'申込一覧表A'!L18)</f>
      </c>
      <c r="K14">
        <f t="shared" si="1"/>
      </c>
      <c r="L14" s="48">
        <f>IF('申込一覧表A'!M18="","",'申込一覧表A'!M18)</f>
      </c>
      <c r="M14" s="48" t="str">
        <f>'申込一覧表A'!O18*60+'申込一覧表A'!P18&amp;"."&amp;'申込一覧表A'!Q18</f>
        <v>0.</v>
      </c>
      <c r="N14">
        <f>IF('申込一覧表A'!R18="","",'申込一覧表A'!R18)</f>
      </c>
      <c r="O14">
        <f t="shared" si="2"/>
      </c>
      <c r="P14" s="48">
        <f>IF('申込一覧表A'!S18="","",'申込一覧表A'!S18)</f>
      </c>
      <c r="Q14" s="48" t="str">
        <f>'申込一覧表A'!U18*60+'申込一覧表A'!V18&amp;"."&amp;'申込一覧表A'!W18</f>
        <v>0.</v>
      </c>
      <c r="R14">
        <f>IF('申込一覧表A'!X18="","",'申込一覧表A'!X18)</f>
      </c>
      <c r="S14">
        <f t="shared" si="3"/>
      </c>
      <c r="T14" s="48">
        <f>IF('申込一覧表A'!AA18="","",'申込一覧表A'!AA18)</f>
      </c>
      <c r="U14" s="48" t="str">
        <f>'申込一覧表A'!AC18*60+'申込一覧表A'!AD18&amp;"."&amp;'申込一覧表A'!AE18</f>
        <v>0.</v>
      </c>
      <c r="V14" s="48"/>
      <c r="W14" t="str">
        <f t="shared" si="6"/>
        <v>  </v>
      </c>
      <c r="X14" s="48">
        <f>IF('申込一覧表A'!AF18="","",'申込一覧表A'!AF18)</f>
      </c>
      <c r="Y14" s="48" t="str">
        <f>'申込一覧表A'!AH18*60+'申込一覧表A'!AI18&amp;"."&amp;'申込一覧表A'!AJ18</f>
        <v>0.</v>
      </c>
      <c r="Z14" s="48"/>
      <c r="AA14" t="str">
        <f t="shared" si="0"/>
        <v>  </v>
      </c>
      <c r="AQ14" s="48"/>
      <c r="AT14" s="48"/>
    </row>
    <row r="15" spans="1:46" ht="17.25">
      <c r="A15">
        <f>IF('申込一覧表A'!B19="","",'申込一覧表A'!B19)</f>
      </c>
      <c r="B15">
        <f>IF('申込一覧表A'!B19="","",'申込一覧表A'!$C$1)</f>
      </c>
      <c r="C15">
        <f>IF('申込一覧表A'!C19="","",'申込一覧表A'!C19)</f>
      </c>
      <c r="D15">
        <f>IF('申込一覧表A'!D19="","",'申込一覧表A'!D19)</f>
      </c>
      <c r="E15">
        <f>IF('申込一覧表A'!F19="","",'申込一覧表A'!F19)</f>
      </c>
      <c r="F15">
        <f>IF('申込一覧表A'!E19="","",'申込一覧表A'!E19)</f>
      </c>
      <c r="G15">
        <f>IF('申込一覧表A'!B19="","",LEFT('申込一覧表A'!$C$1,2))</f>
      </c>
      <c r="H15" s="48">
        <f>IF('申込一覧表A'!G19="","",'申込一覧表A'!G19)</f>
      </c>
      <c r="I15" s="48" t="str">
        <f>'申込一覧表A'!I19*60+'申込一覧表A'!J19&amp;"."&amp;'申込一覧表A'!K19</f>
        <v>0.</v>
      </c>
      <c r="J15">
        <f>IF('申込一覧表A'!L19="","",'申込一覧表A'!L19)</f>
      </c>
      <c r="K15">
        <f t="shared" si="1"/>
      </c>
      <c r="L15" s="48">
        <f>IF('申込一覧表A'!M19="","",'申込一覧表A'!M19)</f>
      </c>
      <c r="M15" s="48" t="str">
        <f>'申込一覧表A'!O19*60+'申込一覧表A'!P19&amp;"."&amp;'申込一覧表A'!Q19</f>
        <v>0.</v>
      </c>
      <c r="N15">
        <f>IF('申込一覧表A'!R19="","",'申込一覧表A'!R19)</f>
      </c>
      <c r="O15">
        <f t="shared" si="2"/>
      </c>
      <c r="P15" s="48">
        <f>IF('申込一覧表A'!S19="","",'申込一覧表A'!S19)</f>
      </c>
      <c r="Q15" s="48" t="str">
        <f>'申込一覧表A'!U19*60+'申込一覧表A'!V19&amp;"."&amp;'申込一覧表A'!W19</f>
        <v>0.</v>
      </c>
      <c r="R15">
        <f>IF('申込一覧表A'!X19="","",'申込一覧表A'!X19)</f>
      </c>
      <c r="S15">
        <f t="shared" si="3"/>
      </c>
      <c r="T15" s="48">
        <f>IF('申込一覧表A'!AA19="","",'申込一覧表A'!AA19)</f>
      </c>
      <c r="U15" s="48" t="str">
        <f>'申込一覧表A'!AC19*60+'申込一覧表A'!AD19&amp;"."&amp;'申込一覧表A'!AE19</f>
        <v>0.</v>
      </c>
      <c r="V15" s="48"/>
      <c r="W15" t="str">
        <f t="shared" si="6"/>
        <v>  </v>
      </c>
      <c r="X15" s="48">
        <f>IF('申込一覧表A'!AF19="","",'申込一覧表A'!AF19)</f>
      </c>
      <c r="Y15" s="48" t="str">
        <f>'申込一覧表A'!AH19*60+'申込一覧表A'!AI19&amp;"."&amp;'申込一覧表A'!AJ19</f>
        <v>0.</v>
      </c>
      <c r="Z15" s="48"/>
      <c r="AA15" t="str">
        <f t="shared" si="0"/>
        <v>  </v>
      </c>
      <c r="AQ15" s="48"/>
      <c r="AT15" s="48"/>
    </row>
    <row r="16" spans="1:46" ht="17.25">
      <c r="A16">
        <f>IF('申込一覧表A'!B20="","",'申込一覧表A'!B20)</f>
      </c>
      <c r="B16">
        <f>IF('申込一覧表A'!B20="","",'申込一覧表A'!$C$1)</f>
      </c>
      <c r="C16">
        <f>IF('申込一覧表A'!C20="","",'申込一覧表A'!C20)</f>
      </c>
      <c r="D16">
        <f>IF('申込一覧表A'!D20="","",'申込一覧表A'!D20)</f>
      </c>
      <c r="E16">
        <f>IF('申込一覧表A'!F20="","",'申込一覧表A'!F20)</f>
      </c>
      <c r="F16">
        <f>IF('申込一覧表A'!E20="","",'申込一覧表A'!E20)</f>
      </c>
      <c r="G16">
        <f>IF('申込一覧表A'!B20="","",LEFT('申込一覧表A'!$C$1,2))</f>
      </c>
      <c r="H16" s="48">
        <f>IF('申込一覧表A'!G20="","",'申込一覧表A'!G20)</f>
      </c>
      <c r="I16" s="48" t="str">
        <f>'申込一覧表A'!I20*60+'申込一覧表A'!J20&amp;"."&amp;'申込一覧表A'!K20</f>
        <v>0.</v>
      </c>
      <c r="J16">
        <f>IF('申込一覧表A'!L20="","",'申込一覧表A'!L20)</f>
      </c>
      <c r="K16">
        <f t="shared" si="1"/>
      </c>
      <c r="L16" s="48">
        <f>IF('申込一覧表A'!M20="","",'申込一覧表A'!M20)</f>
      </c>
      <c r="M16" s="48" t="str">
        <f>'申込一覧表A'!O20*60+'申込一覧表A'!P20&amp;"."&amp;'申込一覧表A'!Q20</f>
        <v>0.</v>
      </c>
      <c r="N16">
        <f>IF('申込一覧表A'!R20="","",'申込一覧表A'!R20)</f>
      </c>
      <c r="O16">
        <f t="shared" si="2"/>
      </c>
      <c r="P16" s="48">
        <f>IF('申込一覧表A'!S20="","",'申込一覧表A'!S20)</f>
      </c>
      <c r="Q16" s="48" t="str">
        <f>'申込一覧表A'!U20*60+'申込一覧表A'!V20&amp;"."&amp;'申込一覧表A'!W20</f>
        <v>0.</v>
      </c>
      <c r="R16">
        <f>IF('申込一覧表A'!X20="","",'申込一覧表A'!X20)</f>
      </c>
      <c r="S16">
        <f t="shared" si="3"/>
      </c>
      <c r="T16" s="48">
        <f>IF('申込一覧表A'!AA20="","",'申込一覧表A'!AA20)</f>
      </c>
      <c r="U16" s="48" t="str">
        <f>'申込一覧表A'!AC20*60+'申込一覧表A'!AD20&amp;"."&amp;'申込一覧表A'!AE20</f>
        <v>0.</v>
      </c>
      <c r="V16" s="48"/>
      <c r="W16" t="str">
        <f t="shared" si="6"/>
        <v>  </v>
      </c>
      <c r="X16" s="48">
        <f>IF('申込一覧表A'!AF20="","",'申込一覧表A'!AF20)</f>
      </c>
      <c r="Y16" s="48" t="str">
        <f>'申込一覧表A'!AH20*60+'申込一覧表A'!AI20&amp;"."&amp;'申込一覧表A'!AJ20</f>
        <v>0.</v>
      </c>
      <c r="Z16" s="48"/>
      <c r="AA16" t="str">
        <f t="shared" si="0"/>
        <v>  </v>
      </c>
      <c r="AQ16" s="48"/>
      <c r="AT16" s="48"/>
    </row>
    <row r="17" spans="1:46" ht="17.25">
      <c r="A17">
        <f>IF('申込一覧表A'!B21="","",'申込一覧表A'!B21)</f>
      </c>
      <c r="B17">
        <f>IF('申込一覧表A'!B21="","",'申込一覧表A'!$C$1)</f>
      </c>
      <c r="C17">
        <f>IF('申込一覧表A'!C21="","",'申込一覧表A'!C21)</f>
      </c>
      <c r="D17">
        <f>IF('申込一覧表A'!D21="","",'申込一覧表A'!D21)</f>
      </c>
      <c r="E17">
        <f>IF('申込一覧表A'!F21="","",'申込一覧表A'!F21)</f>
      </c>
      <c r="F17">
        <f>IF('申込一覧表A'!E21="","",'申込一覧表A'!E21)</f>
      </c>
      <c r="G17">
        <f>IF('申込一覧表A'!B21="","",LEFT('申込一覧表A'!$C$1,2))</f>
      </c>
      <c r="H17" s="48">
        <f>IF('申込一覧表A'!G21="","",'申込一覧表A'!G21)</f>
      </c>
      <c r="I17" s="48" t="str">
        <f>'申込一覧表A'!I21*60+'申込一覧表A'!J21&amp;"."&amp;'申込一覧表A'!K21</f>
        <v>0.</v>
      </c>
      <c r="J17">
        <f>IF('申込一覧表A'!L21="","",'申込一覧表A'!L21)</f>
      </c>
      <c r="K17">
        <f t="shared" si="1"/>
      </c>
      <c r="L17" s="48">
        <f>IF('申込一覧表A'!M21="","",'申込一覧表A'!M21)</f>
      </c>
      <c r="M17" s="48" t="str">
        <f>'申込一覧表A'!O21*60+'申込一覧表A'!P21&amp;"."&amp;'申込一覧表A'!Q21</f>
        <v>0.</v>
      </c>
      <c r="N17">
        <f>IF('申込一覧表A'!R21="","",'申込一覧表A'!R21)</f>
      </c>
      <c r="O17">
        <f t="shared" si="2"/>
      </c>
      <c r="P17" s="48">
        <f>IF('申込一覧表A'!S21="","",'申込一覧表A'!S21)</f>
      </c>
      <c r="Q17" s="48" t="str">
        <f>'申込一覧表A'!U21*60+'申込一覧表A'!V21&amp;"."&amp;'申込一覧表A'!W21</f>
        <v>0.</v>
      </c>
      <c r="R17">
        <f>IF('申込一覧表A'!X21="","",'申込一覧表A'!X21)</f>
      </c>
      <c r="S17">
        <f t="shared" si="3"/>
      </c>
      <c r="T17" s="48">
        <f>IF('申込一覧表A'!AA21="","",'申込一覧表A'!AA21)</f>
      </c>
      <c r="U17" s="48" t="str">
        <f>'申込一覧表A'!AC21*60+'申込一覧表A'!AD21&amp;"."&amp;'申込一覧表A'!AE21</f>
        <v>0.</v>
      </c>
      <c r="V17" s="48"/>
      <c r="W17" t="str">
        <f t="shared" si="6"/>
        <v>  </v>
      </c>
      <c r="X17" s="48">
        <f>IF('申込一覧表A'!AF21="","",'申込一覧表A'!AF21)</f>
      </c>
      <c r="Y17" s="48" t="str">
        <f>'申込一覧表A'!AH21*60+'申込一覧表A'!AI21&amp;"."&amp;'申込一覧表A'!AJ21</f>
        <v>0.</v>
      </c>
      <c r="Z17" s="48"/>
      <c r="AA17" t="str">
        <f t="shared" si="0"/>
        <v>  </v>
      </c>
      <c r="AQ17" s="48"/>
      <c r="AT17" s="48"/>
    </row>
    <row r="18" spans="1:46" ht="17.25">
      <c r="A18">
        <f>IF('申込一覧表A'!B22="","",'申込一覧表A'!B22)</f>
      </c>
      <c r="B18">
        <f>IF('申込一覧表A'!B22="","",'申込一覧表A'!$C$1)</f>
      </c>
      <c r="C18">
        <f>IF('申込一覧表A'!C22="","",'申込一覧表A'!C22)</f>
      </c>
      <c r="D18">
        <f>IF('申込一覧表A'!D22="","",'申込一覧表A'!D22)</f>
      </c>
      <c r="E18">
        <f>IF('申込一覧表A'!F22="","",'申込一覧表A'!F22)</f>
      </c>
      <c r="F18">
        <f>IF('申込一覧表A'!E22="","",'申込一覧表A'!E22)</f>
      </c>
      <c r="G18">
        <f>IF('申込一覧表A'!B22="","",LEFT('申込一覧表A'!$C$1,2))</f>
      </c>
      <c r="H18" s="48">
        <f>IF('申込一覧表A'!G22="","",'申込一覧表A'!G22)</f>
      </c>
      <c r="I18" s="48" t="str">
        <f>'申込一覧表A'!I22*60+'申込一覧表A'!J22&amp;"."&amp;'申込一覧表A'!K22</f>
        <v>0.</v>
      </c>
      <c r="J18">
        <f>IF('申込一覧表A'!L22="","",'申込一覧表A'!L22)</f>
      </c>
      <c r="K18">
        <f t="shared" si="1"/>
      </c>
      <c r="L18" s="48">
        <f>IF('申込一覧表A'!M22="","",'申込一覧表A'!M22)</f>
      </c>
      <c r="M18" s="48" t="str">
        <f>'申込一覧表A'!O22*60+'申込一覧表A'!P22&amp;"."&amp;'申込一覧表A'!Q22</f>
        <v>0.</v>
      </c>
      <c r="N18">
        <f>IF('申込一覧表A'!R22="","",'申込一覧表A'!R22)</f>
      </c>
      <c r="O18">
        <f t="shared" si="2"/>
      </c>
      <c r="P18" s="48">
        <f>IF('申込一覧表A'!S22="","",'申込一覧表A'!S22)</f>
      </c>
      <c r="Q18" s="48" t="str">
        <f>'申込一覧表A'!U22*60+'申込一覧表A'!V22&amp;"."&amp;'申込一覧表A'!W22</f>
        <v>0.</v>
      </c>
      <c r="R18">
        <f>IF('申込一覧表A'!X22="","",'申込一覧表A'!X22)</f>
      </c>
      <c r="S18">
        <f t="shared" si="3"/>
      </c>
      <c r="T18" s="48">
        <f>IF('申込一覧表A'!AA22="","",'申込一覧表A'!AA22)</f>
      </c>
      <c r="U18" s="48" t="str">
        <f>'申込一覧表A'!AC22*60+'申込一覧表A'!AD22&amp;"."&amp;'申込一覧表A'!AE22</f>
        <v>0.</v>
      </c>
      <c r="V18" s="48"/>
      <c r="W18" t="str">
        <f t="shared" si="6"/>
        <v>  </v>
      </c>
      <c r="X18" s="48">
        <f>IF('申込一覧表A'!AF22="","",'申込一覧表A'!AF22)</f>
      </c>
      <c r="Y18" s="48" t="str">
        <f>'申込一覧表A'!AH22*60+'申込一覧表A'!AI22&amp;"."&amp;'申込一覧表A'!AJ22</f>
        <v>0.</v>
      </c>
      <c r="Z18" s="48"/>
      <c r="AA18" t="str">
        <f t="shared" si="0"/>
        <v>  </v>
      </c>
      <c r="AQ18" s="48"/>
      <c r="AT18" s="48"/>
    </row>
    <row r="19" spans="1:46" ht="17.25">
      <c r="A19">
        <f>IF('申込一覧表A'!B23="","",'申込一覧表A'!B23)</f>
      </c>
      <c r="B19">
        <f>IF('申込一覧表A'!B23="","",'申込一覧表A'!$C$1)</f>
      </c>
      <c r="C19">
        <f>IF('申込一覧表A'!C23="","",'申込一覧表A'!C23)</f>
      </c>
      <c r="D19">
        <f>IF('申込一覧表A'!D23="","",'申込一覧表A'!D23)</f>
      </c>
      <c r="E19">
        <f>IF('申込一覧表A'!F23="","",'申込一覧表A'!F23)</f>
      </c>
      <c r="F19">
        <f>IF('申込一覧表A'!E23="","",'申込一覧表A'!E23)</f>
      </c>
      <c r="G19">
        <f>IF('申込一覧表A'!B23="","",LEFT('申込一覧表A'!$C$1,2))</f>
      </c>
      <c r="H19" s="48">
        <f>IF('申込一覧表A'!G23="","",'申込一覧表A'!G23)</f>
      </c>
      <c r="I19" s="48" t="str">
        <f>'申込一覧表A'!I23*60+'申込一覧表A'!J23&amp;"."&amp;'申込一覧表A'!K23</f>
        <v>0.</v>
      </c>
      <c r="J19">
        <f>IF('申込一覧表A'!L23="","",'申込一覧表A'!L23)</f>
      </c>
      <c r="K19">
        <f t="shared" si="1"/>
      </c>
      <c r="L19" s="48">
        <f>IF('申込一覧表A'!M23="","",'申込一覧表A'!M23)</f>
      </c>
      <c r="M19" s="48" t="str">
        <f>'申込一覧表A'!O23*60+'申込一覧表A'!P23&amp;"."&amp;'申込一覧表A'!Q23</f>
        <v>0.</v>
      </c>
      <c r="N19">
        <f>IF('申込一覧表A'!R23="","",'申込一覧表A'!R23)</f>
      </c>
      <c r="O19">
        <f t="shared" si="2"/>
      </c>
      <c r="P19" s="48">
        <f>IF('申込一覧表A'!S23="","",'申込一覧表A'!S23)</f>
      </c>
      <c r="Q19" s="48" t="str">
        <f>'申込一覧表A'!U23*60+'申込一覧表A'!V23&amp;"."&amp;'申込一覧表A'!W23</f>
        <v>0.</v>
      </c>
      <c r="R19">
        <f>IF('申込一覧表A'!X23="","",'申込一覧表A'!X23)</f>
      </c>
      <c r="S19">
        <f t="shared" si="3"/>
      </c>
      <c r="T19" s="48">
        <f>IF('申込一覧表A'!AA23="","",'申込一覧表A'!AA23)</f>
      </c>
      <c r="U19" s="48" t="str">
        <f>'申込一覧表A'!AC23*60+'申込一覧表A'!AD23&amp;"."&amp;'申込一覧表A'!AE23</f>
        <v>0.</v>
      </c>
      <c r="V19" s="48"/>
      <c r="W19" t="str">
        <f t="shared" si="6"/>
        <v>  </v>
      </c>
      <c r="X19" s="48">
        <f>IF('申込一覧表A'!AF23="","",'申込一覧表A'!AF23)</f>
      </c>
      <c r="Y19" s="48" t="str">
        <f>'申込一覧表A'!AH23*60+'申込一覧表A'!AI23&amp;"."&amp;'申込一覧表A'!AJ23</f>
        <v>0.</v>
      </c>
      <c r="Z19" s="48"/>
      <c r="AA19" t="str">
        <f t="shared" si="0"/>
        <v>  </v>
      </c>
      <c r="AQ19" s="48"/>
      <c r="AT19" s="48"/>
    </row>
    <row r="20" spans="1:46" ht="17.25">
      <c r="A20">
        <f>IF('申込一覧表A'!B24="","",'申込一覧表A'!B24)</f>
      </c>
      <c r="B20">
        <f>IF('申込一覧表A'!B24="","",'申込一覧表A'!$C$1)</f>
      </c>
      <c r="C20">
        <f>IF('申込一覧表A'!C24="","",'申込一覧表A'!C24)</f>
      </c>
      <c r="D20">
        <f>IF('申込一覧表A'!D24="","",'申込一覧表A'!D24)</f>
      </c>
      <c r="E20">
        <f>IF('申込一覧表A'!F24="","",'申込一覧表A'!F24)</f>
      </c>
      <c r="F20">
        <f>IF('申込一覧表A'!E24="","",'申込一覧表A'!E24)</f>
      </c>
      <c r="G20">
        <f>IF('申込一覧表A'!B24="","",LEFT('申込一覧表A'!$C$1,2))</f>
      </c>
      <c r="H20" s="48">
        <f>IF('申込一覧表A'!G24="","",'申込一覧表A'!G24)</f>
      </c>
      <c r="I20" s="48" t="str">
        <f>'申込一覧表A'!I24*60+'申込一覧表A'!J24&amp;"."&amp;'申込一覧表A'!K24</f>
        <v>0.</v>
      </c>
      <c r="J20">
        <f>IF('申込一覧表A'!L24="","",'申込一覧表A'!L24)</f>
      </c>
      <c r="K20">
        <f t="shared" si="1"/>
      </c>
      <c r="L20" s="48">
        <f>IF('申込一覧表A'!M24="","",'申込一覧表A'!M24)</f>
      </c>
      <c r="M20" s="48" t="str">
        <f>'申込一覧表A'!O24*60+'申込一覧表A'!P24&amp;"."&amp;'申込一覧表A'!Q24</f>
        <v>0.</v>
      </c>
      <c r="N20">
        <f>IF('申込一覧表A'!R24="","",'申込一覧表A'!R24)</f>
      </c>
      <c r="O20">
        <f t="shared" si="2"/>
      </c>
      <c r="P20" s="48">
        <f>IF('申込一覧表A'!S24="","",'申込一覧表A'!S24)</f>
      </c>
      <c r="Q20" s="48" t="str">
        <f>'申込一覧表A'!U24*60+'申込一覧表A'!V24&amp;"."&amp;'申込一覧表A'!W24</f>
        <v>0.</v>
      </c>
      <c r="R20">
        <f>IF('申込一覧表A'!X24="","",'申込一覧表A'!X24)</f>
      </c>
      <c r="S20">
        <f t="shared" si="3"/>
      </c>
      <c r="T20" s="48">
        <f>IF('申込一覧表A'!AA24="","",'申込一覧表A'!AA24)</f>
      </c>
      <c r="U20" s="48" t="str">
        <f>'申込一覧表A'!AC24*60+'申込一覧表A'!AD24&amp;"."&amp;'申込一覧表A'!AE24</f>
        <v>0.</v>
      </c>
      <c r="V20" s="48"/>
      <c r="W20" t="str">
        <f t="shared" si="6"/>
        <v>  </v>
      </c>
      <c r="X20" s="48">
        <f>IF('申込一覧表A'!AF24="","",'申込一覧表A'!AF24)</f>
      </c>
      <c r="Y20" s="48" t="str">
        <f>'申込一覧表A'!AH24*60+'申込一覧表A'!AI24&amp;"."&amp;'申込一覧表A'!AJ24</f>
        <v>0.</v>
      </c>
      <c r="Z20" s="48"/>
      <c r="AA20" t="str">
        <f t="shared" si="0"/>
        <v>  </v>
      </c>
      <c r="AQ20" s="48"/>
      <c r="AT20" s="48"/>
    </row>
    <row r="21" spans="1:46" ht="17.25">
      <c r="A21">
        <f>IF('申込一覧表A'!B25="","",'申込一覧表A'!B25)</f>
      </c>
      <c r="B21">
        <f>IF('申込一覧表A'!B25="","",'申込一覧表A'!$C$1)</f>
      </c>
      <c r="C21">
        <f>IF('申込一覧表A'!C25="","",'申込一覧表A'!C25)</f>
      </c>
      <c r="D21">
        <f>IF('申込一覧表A'!D25="","",'申込一覧表A'!D25)</f>
      </c>
      <c r="E21">
        <f>IF('申込一覧表A'!F25="","",'申込一覧表A'!F25)</f>
      </c>
      <c r="F21">
        <f>IF('申込一覧表A'!E25="","",'申込一覧表A'!E25)</f>
      </c>
      <c r="G21">
        <f>IF('申込一覧表A'!B25="","",LEFT('申込一覧表A'!$C$1,2))</f>
      </c>
      <c r="H21" s="48">
        <f>IF('申込一覧表A'!G25="","",'申込一覧表A'!G25)</f>
      </c>
      <c r="I21" s="48" t="str">
        <f>'申込一覧表A'!I25*60+'申込一覧表A'!J25&amp;"."&amp;'申込一覧表A'!K25</f>
        <v>0.</v>
      </c>
      <c r="J21">
        <f>IF('申込一覧表A'!L25="","",'申込一覧表A'!L25)</f>
      </c>
      <c r="K21">
        <f t="shared" si="1"/>
      </c>
      <c r="L21" s="48">
        <f>IF('申込一覧表A'!M25="","",'申込一覧表A'!M25)</f>
      </c>
      <c r="M21" s="48" t="str">
        <f>'申込一覧表A'!O25*60+'申込一覧表A'!P25&amp;"."&amp;'申込一覧表A'!Q25</f>
        <v>0.</v>
      </c>
      <c r="N21">
        <f>IF('申込一覧表A'!R25="","",'申込一覧表A'!R25)</f>
      </c>
      <c r="O21">
        <f t="shared" si="2"/>
      </c>
      <c r="P21" s="48">
        <f>IF('申込一覧表A'!S25="","",'申込一覧表A'!S25)</f>
      </c>
      <c r="Q21" s="48" t="str">
        <f>'申込一覧表A'!U25*60+'申込一覧表A'!V25&amp;"."&amp;'申込一覧表A'!W25</f>
        <v>0.</v>
      </c>
      <c r="R21">
        <f>IF('申込一覧表A'!X25="","",'申込一覧表A'!X25)</f>
      </c>
      <c r="S21">
        <f t="shared" si="3"/>
      </c>
      <c r="T21" s="48">
        <f>IF('申込一覧表A'!AA25="","",'申込一覧表A'!AA25)</f>
      </c>
      <c r="U21" s="48" t="str">
        <f>'申込一覧表A'!AC25*60+'申込一覧表A'!AD25&amp;"."&amp;'申込一覧表A'!AE25</f>
        <v>0.</v>
      </c>
      <c r="V21" s="48"/>
      <c r="W21" t="str">
        <f t="shared" si="6"/>
        <v>  </v>
      </c>
      <c r="X21" s="48">
        <f>IF('申込一覧表A'!AF25="","",'申込一覧表A'!AF25)</f>
      </c>
      <c r="Y21" s="48" t="str">
        <f>'申込一覧表A'!AH25*60+'申込一覧表A'!AI25&amp;"."&amp;'申込一覧表A'!AJ25</f>
        <v>0.</v>
      </c>
      <c r="Z21" s="48"/>
      <c r="AA21" t="str">
        <f t="shared" si="0"/>
        <v>  </v>
      </c>
      <c r="AQ21" s="48"/>
      <c r="AT21" s="48"/>
    </row>
    <row r="22" spans="1:46" ht="17.25">
      <c r="A22">
        <f>IF('申込一覧表A'!B26="","",'申込一覧表A'!B26)</f>
      </c>
      <c r="B22">
        <f>IF('申込一覧表A'!B26="","",'申込一覧表A'!$C$1)</f>
      </c>
      <c r="C22">
        <f>IF('申込一覧表A'!C26="","",'申込一覧表A'!C26)</f>
      </c>
      <c r="D22">
        <f>IF('申込一覧表A'!D26="","",'申込一覧表A'!D26)</f>
      </c>
      <c r="E22">
        <f>IF('申込一覧表A'!F26="","",'申込一覧表A'!F26)</f>
      </c>
      <c r="F22">
        <f>IF('申込一覧表A'!E26="","",'申込一覧表A'!E26)</f>
      </c>
      <c r="G22">
        <f>IF('申込一覧表A'!B26="","",LEFT('申込一覧表A'!$C$1,2))</f>
      </c>
      <c r="H22" s="48">
        <f>IF('申込一覧表A'!G26="","",'申込一覧表A'!G26)</f>
      </c>
      <c r="I22" s="48" t="str">
        <f>'申込一覧表A'!I26*60+'申込一覧表A'!J26&amp;"."&amp;'申込一覧表A'!K26</f>
        <v>0.</v>
      </c>
      <c r="J22">
        <f>IF('申込一覧表A'!L26="","",'申込一覧表A'!L26)</f>
      </c>
      <c r="K22">
        <f>IF(I22="0.",J22,I22)</f>
      </c>
      <c r="L22" s="48">
        <f>IF('申込一覧表A'!M26="","",'申込一覧表A'!M26)</f>
      </c>
      <c r="M22" s="48" t="str">
        <f>'申込一覧表A'!O26*60+'申込一覧表A'!P26&amp;"."&amp;'申込一覧表A'!Q26</f>
        <v>0.</v>
      </c>
      <c r="N22">
        <f>IF('申込一覧表A'!R26="","",'申込一覧表A'!R26)</f>
      </c>
      <c r="O22">
        <f>IF(M22="0.",N22,M22)</f>
      </c>
      <c r="P22" s="48">
        <f>IF('申込一覧表A'!S26="","",'申込一覧表A'!S26)</f>
      </c>
      <c r="Q22" s="48" t="str">
        <f>'申込一覧表A'!U26*60+'申込一覧表A'!V26&amp;"."&amp;'申込一覧表A'!W26</f>
        <v>0.</v>
      </c>
      <c r="R22">
        <f>IF('申込一覧表A'!X26="","",'申込一覧表A'!X26)</f>
      </c>
      <c r="S22">
        <f>IF(Q22="0.",R22,Q22)</f>
      </c>
      <c r="T22" s="48">
        <f>IF('申込一覧表A'!AA26="","",'申込一覧表A'!AA26)</f>
      </c>
      <c r="U22" s="48" t="str">
        <f>'申込一覧表A'!AC26*60+'申込一覧表A'!AD26&amp;"."&amp;'申込一覧表A'!AE26</f>
        <v>0.</v>
      </c>
      <c r="V22" s="48"/>
      <c r="W22" t="str">
        <f>IF(U22="0.","  ",U22)</f>
        <v>  </v>
      </c>
      <c r="X22" s="48">
        <f>IF('申込一覧表A'!AF26="","",'申込一覧表A'!AF26)</f>
      </c>
      <c r="Y22" s="48" t="str">
        <f>'申込一覧表A'!AH26*60+'申込一覧表A'!AI26&amp;"."&amp;'申込一覧表A'!AJ26</f>
        <v>0.</v>
      </c>
      <c r="Z22" s="48"/>
      <c r="AA22" t="str">
        <f>IF(Y22="0.","  ",Y22)</f>
        <v>  </v>
      </c>
      <c r="AQ22" s="48"/>
      <c r="AT22" s="48"/>
    </row>
    <row r="23" spans="1:46" ht="17.25">
      <c r="A23">
        <f>IF('申込一覧表A'!B27="","",'申込一覧表A'!B27)</f>
      </c>
      <c r="B23">
        <f>IF('申込一覧表A'!B27="","",'申込一覧表A'!$C$1)</f>
      </c>
      <c r="C23">
        <f>IF('申込一覧表A'!C27="","",'申込一覧表A'!C27)</f>
      </c>
      <c r="D23">
        <f>IF('申込一覧表A'!D27="","",'申込一覧表A'!D27)</f>
      </c>
      <c r="E23">
        <f>IF('申込一覧表A'!F27="","",'申込一覧表A'!F27)</f>
      </c>
      <c r="F23">
        <f>IF('申込一覧表A'!E27="","",'申込一覧表A'!E27)</f>
      </c>
      <c r="G23">
        <f>IF('申込一覧表A'!B27="","",LEFT('申込一覧表A'!$C$1,2))</f>
      </c>
      <c r="H23" s="48">
        <f>IF('申込一覧表A'!G27="","",'申込一覧表A'!G27)</f>
      </c>
      <c r="I23" s="48" t="str">
        <f>'申込一覧表A'!I27*60+'申込一覧表A'!J27&amp;"."&amp;'申込一覧表A'!K27</f>
        <v>0.</v>
      </c>
      <c r="J23">
        <f>IF('申込一覧表A'!L27="","",'申込一覧表A'!L27)</f>
      </c>
      <c r="K23">
        <f>IF(I23="0.",J23,I23)</f>
      </c>
      <c r="L23" s="48">
        <f>IF('申込一覧表A'!M27="","",'申込一覧表A'!M27)</f>
      </c>
      <c r="M23" s="48" t="str">
        <f>'申込一覧表A'!O27*60+'申込一覧表A'!P27&amp;"."&amp;'申込一覧表A'!Q27</f>
        <v>0.</v>
      </c>
      <c r="N23">
        <f>IF('申込一覧表A'!R27="","",'申込一覧表A'!R27)</f>
      </c>
      <c r="O23">
        <f>IF(M23="0.",N23,M23)</f>
      </c>
      <c r="P23" s="48">
        <f>IF('申込一覧表A'!S27="","",'申込一覧表A'!S27)</f>
      </c>
      <c r="Q23" s="48" t="str">
        <f>'申込一覧表A'!U27*60+'申込一覧表A'!V27&amp;"."&amp;'申込一覧表A'!W27</f>
        <v>0.</v>
      </c>
      <c r="R23">
        <f>IF('申込一覧表A'!X27="","",'申込一覧表A'!X27)</f>
      </c>
      <c r="S23">
        <f>IF(Q23="0.",R23,Q23)</f>
      </c>
      <c r="T23" s="48">
        <f>IF('申込一覧表A'!AA27="","",'申込一覧表A'!AA27)</f>
      </c>
      <c r="U23" s="48" t="str">
        <f>'申込一覧表A'!AC27*60+'申込一覧表A'!AD27&amp;"."&amp;'申込一覧表A'!AE27</f>
        <v>0.</v>
      </c>
      <c r="V23" s="48"/>
      <c r="W23" t="str">
        <f>IF(U23="0.","  ",U23)</f>
        <v>  </v>
      </c>
      <c r="X23" s="48">
        <f>IF('申込一覧表A'!AF27="","",'申込一覧表A'!AF27)</f>
      </c>
      <c r="Y23" s="48" t="str">
        <f>'申込一覧表A'!AH27*60+'申込一覧表A'!AI27&amp;"."&amp;'申込一覧表A'!AJ27</f>
        <v>0.</v>
      </c>
      <c r="Z23" s="48"/>
      <c r="AA23" t="str">
        <f>IF(Y23="0.","  ",Y23)</f>
        <v>  </v>
      </c>
      <c r="AQ23" s="48"/>
      <c r="AT23" s="48"/>
    </row>
    <row r="24" spans="1:46" ht="17.25">
      <c r="A24">
        <f>IF('申込一覧表A'!B28="","",'申込一覧表A'!B28)</f>
      </c>
      <c r="B24">
        <f>IF('申込一覧表A'!B28="","",'申込一覧表A'!$C$1)</f>
      </c>
      <c r="C24">
        <f>IF('申込一覧表A'!C28="","",'申込一覧表A'!C28)</f>
      </c>
      <c r="D24">
        <f>IF('申込一覧表A'!D28="","",'申込一覧表A'!D28)</f>
      </c>
      <c r="E24">
        <f>IF('申込一覧表A'!F28="","",'申込一覧表A'!F28)</f>
      </c>
      <c r="F24">
        <f>IF('申込一覧表A'!E28="","",'申込一覧表A'!E28)</f>
      </c>
      <c r="G24">
        <f>IF('申込一覧表A'!B28="","",LEFT('申込一覧表A'!$C$1,2))</f>
      </c>
      <c r="H24" s="48">
        <f>IF('申込一覧表A'!G28="","",'申込一覧表A'!G28)</f>
      </c>
      <c r="I24" s="48" t="str">
        <f>'申込一覧表A'!I28*60+'申込一覧表A'!J28&amp;"."&amp;'申込一覧表A'!K28</f>
        <v>0.</v>
      </c>
      <c r="J24">
        <f>IF('申込一覧表A'!L28="","",'申込一覧表A'!L28)</f>
      </c>
      <c r="K24">
        <f>IF(I24="0.",J24,I24)</f>
      </c>
      <c r="L24" s="48">
        <f>IF('申込一覧表A'!M28="","",'申込一覧表A'!M28)</f>
      </c>
      <c r="M24" s="48" t="str">
        <f>'申込一覧表A'!O28*60+'申込一覧表A'!P28&amp;"."&amp;'申込一覧表A'!Q28</f>
        <v>0.</v>
      </c>
      <c r="N24">
        <f>IF('申込一覧表A'!R28="","",'申込一覧表A'!R28)</f>
      </c>
      <c r="O24">
        <f>IF(M24="0.",N24,M24)</f>
      </c>
      <c r="P24" s="48">
        <f>IF('申込一覧表A'!S28="","",'申込一覧表A'!S28)</f>
      </c>
      <c r="Q24" s="48" t="str">
        <f>'申込一覧表A'!U28*60+'申込一覧表A'!V28&amp;"."&amp;'申込一覧表A'!W28</f>
        <v>0.</v>
      </c>
      <c r="R24">
        <f>IF('申込一覧表A'!X28="","",'申込一覧表A'!X28)</f>
      </c>
      <c r="S24">
        <f>IF(Q24="0.",R24,Q24)</f>
      </c>
      <c r="T24" s="48">
        <f>IF('申込一覧表A'!AA28="","",'申込一覧表A'!AA28)</f>
      </c>
      <c r="U24" s="48" t="str">
        <f>'申込一覧表A'!AC28*60+'申込一覧表A'!AD28&amp;"."&amp;'申込一覧表A'!AE28</f>
        <v>0.</v>
      </c>
      <c r="V24" s="48"/>
      <c r="W24" t="str">
        <f>IF(U24="0.","  ",U24)</f>
        <v>  </v>
      </c>
      <c r="X24" s="48">
        <f>IF('申込一覧表A'!AF28="","",'申込一覧表A'!AF28)</f>
      </c>
      <c r="Y24" s="48" t="str">
        <f>'申込一覧表A'!AH28*60+'申込一覧表A'!AI28&amp;"."&amp;'申込一覧表A'!AJ28</f>
        <v>0.</v>
      </c>
      <c r="Z24" s="48"/>
      <c r="AA24" t="str">
        <f>IF(Y24="0.","  ",Y24)</f>
        <v>  </v>
      </c>
      <c r="AQ24" s="48"/>
      <c r="AT24" s="48"/>
    </row>
    <row r="25" spans="1:46" ht="17.25">
      <c r="A25">
        <f>IF('申込一覧表A'!B29="","",'申込一覧表A'!B29)</f>
      </c>
      <c r="B25">
        <f>IF('申込一覧表A'!B29="","",'申込一覧表A'!$C$1)</f>
      </c>
      <c r="C25">
        <f>IF('申込一覧表A'!C29="","",'申込一覧表A'!C29)</f>
      </c>
      <c r="D25">
        <f>IF('申込一覧表A'!D29="","",'申込一覧表A'!D29)</f>
      </c>
      <c r="E25">
        <f>IF('申込一覧表A'!F29="","",'申込一覧表A'!F29)</f>
      </c>
      <c r="F25">
        <f>IF('申込一覧表A'!E29="","",'申込一覧表A'!E29)</f>
      </c>
      <c r="G25">
        <f>IF('申込一覧表A'!B29="","",LEFT('申込一覧表A'!$C$1,2))</f>
      </c>
      <c r="H25" s="48">
        <f>IF('申込一覧表A'!G29="","",'申込一覧表A'!G29)</f>
      </c>
      <c r="I25" s="48" t="str">
        <f>'申込一覧表A'!I29*60+'申込一覧表A'!J29&amp;"."&amp;'申込一覧表A'!K29</f>
        <v>0.</v>
      </c>
      <c r="J25">
        <f>IF('申込一覧表A'!L29="","",'申込一覧表A'!L29)</f>
      </c>
      <c r="K25">
        <f>IF(I25="0.",J25,I25)</f>
      </c>
      <c r="L25" s="48">
        <f>IF('申込一覧表A'!M29="","",'申込一覧表A'!M29)</f>
      </c>
      <c r="M25" s="48" t="str">
        <f>'申込一覧表A'!O29*60+'申込一覧表A'!P29&amp;"."&amp;'申込一覧表A'!Q29</f>
        <v>0.</v>
      </c>
      <c r="N25">
        <f>IF('申込一覧表A'!R29="","",'申込一覧表A'!R29)</f>
      </c>
      <c r="O25">
        <f>IF(M25="0.",N25,M25)</f>
      </c>
      <c r="P25" s="48">
        <f>IF('申込一覧表A'!S29="","",'申込一覧表A'!S29)</f>
      </c>
      <c r="Q25" s="48" t="str">
        <f>'申込一覧表A'!U29*60+'申込一覧表A'!V29&amp;"."&amp;'申込一覧表A'!W29</f>
        <v>0.</v>
      </c>
      <c r="R25">
        <f>IF('申込一覧表A'!X29="","",'申込一覧表A'!X29)</f>
      </c>
      <c r="S25">
        <f>IF(Q25="0.",R25,Q25)</f>
      </c>
      <c r="T25" s="48">
        <f>IF('申込一覧表A'!AA29="","",'申込一覧表A'!AA29)</f>
      </c>
      <c r="U25" s="48" t="str">
        <f>'申込一覧表A'!AC29*60+'申込一覧表A'!AD29&amp;"."&amp;'申込一覧表A'!AE29</f>
        <v>0.</v>
      </c>
      <c r="V25" s="48"/>
      <c r="W25" t="str">
        <f>IF(U25="0.","  ",U25)</f>
        <v>  </v>
      </c>
      <c r="X25" s="48">
        <f>IF('申込一覧表A'!AF29="","",'申込一覧表A'!AF29)</f>
      </c>
      <c r="Y25" s="48" t="str">
        <f>'申込一覧表A'!AH29*60+'申込一覧表A'!AI29&amp;"."&amp;'申込一覧表A'!AJ29</f>
        <v>0.</v>
      </c>
      <c r="Z25" s="48"/>
      <c r="AA25" t="str">
        <f>IF(Y25="0.","  ",Y25)</f>
        <v>  </v>
      </c>
      <c r="AQ25" s="48"/>
      <c r="AT25" s="48"/>
    </row>
    <row r="26" spans="1:46" ht="17.25">
      <c r="A26">
        <f>IF('申込一覧表A'!B30="","",'申込一覧表A'!B30)</f>
      </c>
      <c r="B26">
        <f>IF('申込一覧表A'!B30="","",'申込一覧表A'!$C$1)</f>
      </c>
      <c r="C26">
        <f>IF('申込一覧表A'!C30="","",'申込一覧表A'!C30)</f>
      </c>
      <c r="D26">
        <f>IF('申込一覧表A'!D30="","",'申込一覧表A'!D30)</f>
      </c>
      <c r="E26">
        <f>IF('申込一覧表A'!F30="","",'申込一覧表A'!F30)</f>
      </c>
      <c r="F26">
        <f>IF('申込一覧表A'!E30="","",'申込一覧表A'!E30)</f>
      </c>
      <c r="G26">
        <f>IF('申込一覧表A'!B30="","",LEFT('申込一覧表A'!$C$1,2))</f>
      </c>
      <c r="H26" s="48">
        <f>IF('申込一覧表A'!G30="","",'申込一覧表A'!G30)</f>
      </c>
      <c r="I26" s="48" t="str">
        <f>'申込一覧表A'!I30*60+'申込一覧表A'!J30&amp;"."&amp;'申込一覧表A'!K30</f>
        <v>0.</v>
      </c>
      <c r="J26">
        <f>IF('申込一覧表A'!L30="","",'申込一覧表A'!L30)</f>
      </c>
      <c r="K26">
        <f>IF(I26="0.",J26,I26)</f>
      </c>
      <c r="L26" s="48">
        <f>IF('申込一覧表A'!M30="","",'申込一覧表A'!M30)</f>
      </c>
      <c r="M26" s="48" t="str">
        <f>'申込一覧表A'!O30*60+'申込一覧表A'!P30&amp;"."&amp;'申込一覧表A'!Q30</f>
        <v>0.</v>
      </c>
      <c r="N26">
        <f>IF('申込一覧表A'!R30="","",'申込一覧表A'!R30)</f>
      </c>
      <c r="O26">
        <f>IF(M26="0.",N26,M26)</f>
      </c>
      <c r="P26" s="48">
        <f>IF('申込一覧表A'!S30="","",'申込一覧表A'!S30)</f>
      </c>
      <c r="Q26" s="48" t="str">
        <f>'申込一覧表A'!U30*60+'申込一覧表A'!V30&amp;"."&amp;'申込一覧表A'!W30</f>
        <v>0.</v>
      </c>
      <c r="R26">
        <f>IF('申込一覧表A'!X30="","",'申込一覧表A'!X30)</f>
      </c>
      <c r="S26">
        <f>IF(Q26="0.",R26,Q26)</f>
      </c>
      <c r="T26" s="48">
        <f>IF('申込一覧表A'!AA30="","",'申込一覧表A'!AA30)</f>
      </c>
      <c r="U26" s="48" t="str">
        <f>'申込一覧表A'!AC30*60+'申込一覧表A'!AD30&amp;"."&amp;'申込一覧表A'!AE30</f>
        <v>0.</v>
      </c>
      <c r="V26" s="48"/>
      <c r="W26" t="str">
        <f>IF(U26="0.","  ",U26)</f>
        <v>  </v>
      </c>
      <c r="X26" s="48">
        <f>IF('申込一覧表A'!AF30="","",'申込一覧表A'!AF30)</f>
      </c>
      <c r="Y26" s="48" t="str">
        <f>'申込一覧表A'!AH30*60+'申込一覧表A'!AI30&amp;"."&amp;'申込一覧表A'!AJ30</f>
        <v>0.</v>
      </c>
      <c r="Z26" s="48"/>
      <c r="AA26" t="str">
        <f>IF(Y26="0.","  ",Y26)</f>
        <v>  </v>
      </c>
      <c r="AQ26" s="48"/>
      <c r="AT26" s="48"/>
    </row>
    <row r="27" spans="1:46" ht="17.25">
      <c r="A27">
        <f>IF('申込一覧表A'!B31="","",'申込一覧表A'!B31)</f>
      </c>
      <c r="B27">
        <f>IF('申込一覧表A'!B31="","",'申込一覧表A'!$C$1)</f>
      </c>
      <c r="C27">
        <f>IF('申込一覧表A'!C31="","",'申込一覧表A'!C31)</f>
      </c>
      <c r="D27">
        <f>IF('申込一覧表A'!D31="","",'申込一覧表A'!D31)</f>
      </c>
      <c r="E27">
        <f>IF('申込一覧表A'!F31="","",'申込一覧表A'!F31)</f>
      </c>
      <c r="F27">
        <f>IF('申込一覧表A'!E31="","",'申込一覧表A'!E31)</f>
      </c>
      <c r="G27">
        <f>IF('申込一覧表A'!B31="","",LEFT('申込一覧表A'!$C$1,2))</f>
      </c>
      <c r="H27" s="48">
        <f>IF('申込一覧表A'!G31="","",'申込一覧表A'!G31)</f>
      </c>
      <c r="I27" s="48" t="str">
        <f>'申込一覧表A'!I31*60+'申込一覧表A'!J31&amp;"."&amp;'申込一覧表A'!K31</f>
        <v>0.</v>
      </c>
      <c r="J27">
        <f>IF('申込一覧表A'!L31="","",'申込一覧表A'!L31)</f>
      </c>
      <c r="K27">
        <f t="shared" si="1"/>
      </c>
      <c r="L27" s="48">
        <f>IF('申込一覧表A'!M31="","",'申込一覧表A'!M31)</f>
      </c>
      <c r="M27" s="48" t="str">
        <f>'申込一覧表A'!O31*60+'申込一覧表A'!P31&amp;"."&amp;'申込一覧表A'!Q31</f>
        <v>0.</v>
      </c>
      <c r="N27">
        <f>IF('申込一覧表A'!R31="","",'申込一覧表A'!R31)</f>
      </c>
      <c r="O27">
        <f t="shared" si="2"/>
      </c>
      <c r="P27" s="48">
        <f>IF('申込一覧表A'!S31="","",'申込一覧表A'!S31)</f>
      </c>
      <c r="Q27" s="48" t="str">
        <f>'申込一覧表A'!U31*60+'申込一覧表A'!V31&amp;"."&amp;'申込一覧表A'!W31</f>
        <v>0.</v>
      </c>
      <c r="R27">
        <f>IF('申込一覧表A'!X31="","",'申込一覧表A'!X31)</f>
      </c>
      <c r="S27">
        <f t="shared" si="3"/>
      </c>
      <c r="T27" s="48">
        <f>IF('申込一覧表A'!AA31="","",'申込一覧表A'!AA31)</f>
      </c>
      <c r="U27" s="48" t="str">
        <f>'申込一覧表A'!AC31*60+'申込一覧表A'!AD31&amp;"."&amp;'申込一覧表A'!AE31</f>
        <v>0.</v>
      </c>
      <c r="V27" s="48"/>
      <c r="W27" t="str">
        <f t="shared" si="6"/>
        <v>  </v>
      </c>
      <c r="X27" s="48">
        <f>IF('申込一覧表A'!AF31="","",'申込一覧表A'!AF31)</f>
      </c>
      <c r="Y27" s="48" t="str">
        <f>'申込一覧表A'!AH31*60+'申込一覧表A'!AI31&amp;"."&amp;'申込一覧表A'!AJ31</f>
        <v>0.</v>
      </c>
      <c r="Z27" s="48"/>
      <c r="AA27" t="str">
        <f t="shared" si="0"/>
        <v>  </v>
      </c>
      <c r="AQ27" s="48"/>
      <c r="AT27" s="48"/>
    </row>
    <row r="28" spans="1:46" ht="17.25">
      <c r="A28">
        <f>IF('申込一覧表A'!B32="","",'申込一覧表A'!B32)</f>
      </c>
      <c r="B28">
        <f>IF('申込一覧表A'!B32="","",'申込一覧表A'!$C$1)</f>
      </c>
      <c r="C28">
        <f>IF('申込一覧表A'!C32="","",'申込一覧表A'!C32)</f>
      </c>
      <c r="D28">
        <f>IF('申込一覧表A'!D32="","",'申込一覧表A'!D32)</f>
      </c>
      <c r="E28">
        <f>IF('申込一覧表A'!F32="","",'申込一覧表A'!F32)</f>
      </c>
      <c r="F28">
        <f>IF('申込一覧表A'!E32="","",'申込一覧表A'!E32)</f>
      </c>
      <c r="G28">
        <f>IF('申込一覧表A'!B32="","",LEFT('申込一覧表A'!$C$1,2))</f>
      </c>
      <c r="H28" s="48">
        <f>IF('申込一覧表A'!G32="","",'申込一覧表A'!G32)</f>
      </c>
      <c r="I28" s="48" t="str">
        <f>'申込一覧表A'!I32*60+'申込一覧表A'!J32&amp;"."&amp;'申込一覧表A'!K32</f>
        <v>0.</v>
      </c>
      <c r="J28">
        <f>IF('申込一覧表A'!L32="","",'申込一覧表A'!L32)</f>
      </c>
      <c r="K28">
        <f t="shared" si="1"/>
      </c>
      <c r="L28" s="48">
        <f>IF('申込一覧表A'!M32="","",'申込一覧表A'!M32)</f>
      </c>
      <c r="M28" s="48" t="str">
        <f>'申込一覧表A'!O32*60+'申込一覧表A'!P32&amp;"."&amp;'申込一覧表A'!Q32</f>
        <v>0.</v>
      </c>
      <c r="N28">
        <f>IF('申込一覧表A'!R32="","",'申込一覧表A'!R32)</f>
      </c>
      <c r="O28">
        <f t="shared" si="2"/>
      </c>
      <c r="P28" s="48">
        <f>IF('申込一覧表A'!S32="","",'申込一覧表A'!S32)</f>
      </c>
      <c r="Q28" s="48" t="str">
        <f>'申込一覧表A'!U32*60+'申込一覧表A'!V32&amp;"."&amp;'申込一覧表A'!W32</f>
        <v>0.</v>
      </c>
      <c r="R28">
        <f>IF('申込一覧表A'!X32="","",'申込一覧表A'!X32)</f>
      </c>
      <c r="S28">
        <f t="shared" si="3"/>
      </c>
      <c r="T28" s="48">
        <f>IF('申込一覧表A'!AA32="","",'申込一覧表A'!AA32)</f>
      </c>
      <c r="U28" s="48" t="str">
        <f>'申込一覧表A'!AC32*60+'申込一覧表A'!AD32&amp;"."&amp;'申込一覧表A'!AE32</f>
        <v>0.</v>
      </c>
      <c r="V28" s="48"/>
      <c r="W28" t="str">
        <f t="shared" si="6"/>
        <v>  </v>
      </c>
      <c r="X28" s="48">
        <f>IF('申込一覧表A'!AF32="","",'申込一覧表A'!AF32)</f>
      </c>
      <c r="Y28" s="48" t="str">
        <f>'申込一覧表A'!AH32*60+'申込一覧表A'!AI32&amp;"."&amp;'申込一覧表A'!AJ32</f>
        <v>0.</v>
      </c>
      <c r="Z28" s="48"/>
      <c r="AA28" t="str">
        <f t="shared" si="0"/>
        <v>  </v>
      </c>
      <c r="AQ28" s="48"/>
      <c r="AT28" s="48"/>
    </row>
    <row r="29" spans="1:46" ht="17.25">
      <c r="A29">
        <f>IF('申込一覧表A'!B33="","",'申込一覧表A'!B33)</f>
      </c>
      <c r="B29">
        <f>IF('申込一覧表A'!B33="","",'申込一覧表A'!$C$1)</f>
      </c>
      <c r="C29">
        <f>IF('申込一覧表A'!C33="","",'申込一覧表A'!C33)</f>
      </c>
      <c r="D29">
        <f>IF('申込一覧表A'!D33="","",'申込一覧表A'!D33)</f>
      </c>
      <c r="E29">
        <f>IF('申込一覧表A'!F33="","",'申込一覧表A'!F33)</f>
      </c>
      <c r="F29">
        <f>IF('申込一覧表A'!E33="","",'申込一覧表A'!E33)</f>
      </c>
      <c r="G29">
        <f>IF('申込一覧表A'!B33="","",LEFT('申込一覧表A'!$C$1,2))</f>
      </c>
      <c r="H29" s="48">
        <f>IF('申込一覧表A'!G33="","",'申込一覧表A'!G33)</f>
      </c>
      <c r="I29" s="48" t="str">
        <f>'申込一覧表A'!I33*60+'申込一覧表A'!J33&amp;"."&amp;'申込一覧表A'!K33</f>
        <v>0.</v>
      </c>
      <c r="J29">
        <f>IF('申込一覧表A'!L33="","",'申込一覧表A'!L33)</f>
      </c>
      <c r="K29">
        <f t="shared" si="1"/>
      </c>
      <c r="L29" s="48">
        <f>IF('申込一覧表A'!M33="","",'申込一覧表A'!M33)</f>
      </c>
      <c r="M29" s="48" t="str">
        <f>'申込一覧表A'!O33*60+'申込一覧表A'!P33&amp;"."&amp;'申込一覧表A'!Q33</f>
        <v>0.</v>
      </c>
      <c r="N29">
        <f>IF('申込一覧表A'!R33="","",'申込一覧表A'!R33)</f>
      </c>
      <c r="O29">
        <f t="shared" si="2"/>
      </c>
      <c r="P29" s="48">
        <f>IF('申込一覧表A'!S33="","",'申込一覧表A'!S33)</f>
      </c>
      <c r="Q29" s="48" t="str">
        <f>'申込一覧表A'!U33*60+'申込一覧表A'!V33&amp;"."&amp;'申込一覧表A'!W33</f>
        <v>0.</v>
      </c>
      <c r="R29">
        <f>IF('申込一覧表A'!X33="","",'申込一覧表A'!X33)</f>
      </c>
      <c r="S29">
        <f t="shared" si="3"/>
      </c>
      <c r="T29" s="48">
        <f>IF('申込一覧表A'!AA33="","",'申込一覧表A'!AA33)</f>
      </c>
      <c r="U29" s="48" t="str">
        <f>'申込一覧表A'!AC33*60+'申込一覧表A'!AD33&amp;"."&amp;'申込一覧表A'!AE33</f>
        <v>0.</v>
      </c>
      <c r="V29" s="48"/>
      <c r="W29" t="str">
        <f t="shared" si="6"/>
        <v>  </v>
      </c>
      <c r="X29" s="48">
        <f>IF('申込一覧表A'!AF33="","",'申込一覧表A'!AF33)</f>
      </c>
      <c r="Y29" s="48" t="str">
        <f>'申込一覧表A'!AH33*60+'申込一覧表A'!AI33&amp;"."&amp;'申込一覧表A'!AJ33</f>
        <v>0.</v>
      </c>
      <c r="Z29" s="48"/>
      <c r="AA29" t="str">
        <f t="shared" si="0"/>
        <v>  </v>
      </c>
      <c r="AQ29" s="48"/>
      <c r="AT29" s="48"/>
    </row>
    <row r="30" spans="1:46" ht="17.25">
      <c r="A30">
        <f>IF('申込一覧表A'!B34="","",'申込一覧表A'!B34)</f>
      </c>
      <c r="B30">
        <f>IF('申込一覧表A'!B34="","",'申込一覧表A'!$C$1)</f>
      </c>
      <c r="C30">
        <f>IF('申込一覧表A'!C34="","",'申込一覧表A'!C34)</f>
      </c>
      <c r="D30">
        <f>IF('申込一覧表A'!D34="","",'申込一覧表A'!D34)</f>
      </c>
      <c r="E30">
        <f>IF('申込一覧表A'!F34="","",'申込一覧表A'!F34)</f>
      </c>
      <c r="F30">
        <f>IF('申込一覧表A'!E34="","",'申込一覧表A'!E34)</f>
      </c>
      <c r="G30">
        <f>IF('申込一覧表A'!B34="","",LEFT('申込一覧表A'!$C$1,2))</f>
      </c>
      <c r="H30" s="48">
        <f>IF('申込一覧表A'!G34="","",'申込一覧表A'!G34)</f>
      </c>
      <c r="I30" s="48" t="str">
        <f>'申込一覧表A'!I34*60+'申込一覧表A'!J34&amp;"."&amp;'申込一覧表A'!K34</f>
        <v>0.</v>
      </c>
      <c r="J30">
        <f>IF('申込一覧表A'!L34="","",'申込一覧表A'!L34)</f>
      </c>
      <c r="K30">
        <f t="shared" si="1"/>
      </c>
      <c r="L30" s="48">
        <f>IF('申込一覧表A'!M34="","",'申込一覧表A'!M34)</f>
      </c>
      <c r="M30" s="48" t="str">
        <f>'申込一覧表A'!O34*60+'申込一覧表A'!P34&amp;"."&amp;'申込一覧表A'!Q34</f>
        <v>0.</v>
      </c>
      <c r="N30">
        <f>IF('申込一覧表A'!R34="","",'申込一覧表A'!R34)</f>
      </c>
      <c r="O30">
        <f t="shared" si="2"/>
      </c>
      <c r="P30" s="48">
        <f>IF('申込一覧表A'!S34="","",'申込一覧表A'!S34)</f>
      </c>
      <c r="Q30" s="48" t="str">
        <f>'申込一覧表A'!U34*60+'申込一覧表A'!V34&amp;"."&amp;'申込一覧表A'!W34</f>
        <v>0.</v>
      </c>
      <c r="R30">
        <f>IF('申込一覧表A'!X34="","",'申込一覧表A'!X34)</f>
      </c>
      <c r="S30">
        <f t="shared" si="3"/>
      </c>
      <c r="T30" s="48">
        <f>IF('申込一覧表A'!AA34="","",'申込一覧表A'!AA34)</f>
      </c>
      <c r="U30" s="48" t="str">
        <f>'申込一覧表A'!AC34*60+'申込一覧表A'!AD34&amp;"."&amp;'申込一覧表A'!AE34</f>
        <v>0.</v>
      </c>
      <c r="V30" s="48"/>
      <c r="W30" t="str">
        <f t="shared" si="6"/>
        <v>  </v>
      </c>
      <c r="X30" s="48">
        <f>IF('申込一覧表A'!AF34="","",'申込一覧表A'!AF34)</f>
      </c>
      <c r="Y30" s="48" t="str">
        <f>'申込一覧表A'!AH34*60+'申込一覧表A'!AI34&amp;"."&amp;'申込一覧表A'!AJ34</f>
        <v>0.</v>
      </c>
      <c r="Z30" s="48"/>
      <c r="AA30" t="str">
        <f t="shared" si="0"/>
        <v>  </v>
      </c>
      <c r="AQ30" s="48"/>
      <c r="AT30" s="48"/>
    </row>
    <row r="31" spans="1:46" ht="17.25">
      <c r="A31">
        <f>IF('申込一覧表A'!B35="","",'申込一覧表A'!B35)</f>
      </c>
      <c r="B31">
        <f>IF('申込一覧表A'!B35="","",'申込一覧表A'!$C$1)</f>
      </c>
      <c r="C31">
        <f>IF('申込一覧表A'!C35="","",'申込一覧表A'!C35)</f>
      </c>
      <c r="D31">
        <f>IF('申込一覧表A'!D35="","",'申込一覧表A'!D35)</f>
      </c>
      <c r="E31">
        <f>IF('申込一覧表A'!F35="","",'申込一覧表A'!F35)</f>
      </c>
      <c r="F31">
        <f>IF('申込一覧表A'!E35="","",'申込一覧表A'!E35)</f>
      </c>
      <c r="G31">
        <f>IF('申込一覧表A'!B35="","",LEFT('申込一覧表A'!$C$1,2))</f>
      </c>
      <c r="H31" s="48">
        <f>IF('申込一覧表A'!G35="","",'申込一覧表A'!G35)</f>
      </c>
      <c r="I31" s="48" t="str">
        <f>'申込一覧表A'!I35*60+'申込一覧表A'!J35&amp;"."&amp;'申込一覧表A'!K35</f>
        <v>0.</v>
      </c>
      <c r="J31">
        <f>IF('申込一覧表A'!L35="","",'申込一覧表A'!L35)</f>
      </c>
      <c r="K31">
        <f t="shared" si="1"/>
      </c>
      <c r="L31" s="48">
        <f>IF('申込一覧表A'!M35="","",'申込一覧表A'!M35)</f>
      </c>
      <c r="M31" s="48" t="str">
        <f>'申込一覧表A'!O35*60+'申込一覧表A'!P35&amp;"."&amp;'申込一覧表A'!Q35</f>
        <v>0.</v>
      </c>
      <c r="N31">
        <f>IF('申込一覧表A'!R35="","",'申込一覧表A'!R35)</f>
      </c>
      <c r="O31">
        <f t="shared" si="2"/>
      </c>
      <c r="P31" s="48">
        <f>IF('申込一覧表A'!S35="","",'申込一覧表A'!S35)</f>
      </c>
      <c r="Q31" s="48" t="str">
        <f>'申込一覧表A'!U35*60+'申込一覧表A'!V35&amp;"."&amp;'申込一覧表A'!W35</f>
        <v>0.</v>
      </c>
      <c r="R31">
        <f>IF('申込一覧表A'!X35="","",'申込一覧表A'!X35)</f>
      </c>
      <c r="S31">
        <f t="shared" si="3"/>
      </c>
      <c r="T31" s="48">
        <f>IF('申込一覧表A'!AA35="","",'申込一覧表A'!AA35)</f>
      </c>
      <c r="U31" s="48" t="str">
        <f>'申込一覧表A'!AC35*60+'申込一覧表A'!AD35&amp;"."&amp;'申込一覧表A'!AE35</f>
        <v>0.</v>
      </c>
      <c r="V31" s="48"/>
      <c r="W31" t="str">
        <f t="shared" si="6"/>
        <v>  </v>
      </c>
      <c r="X31" s="48">
        <f>IF('申込一覧表A'!AF35="","",'申込一覧表A'!AF35)</f>
      </c>
      <c r="Y31" s="48" t="str">
        <f>'申込一覧表A'!AH35*60+'申込一覧表A'!AI35&amp;"."&amp;'申込一覧表A'!AJ35</f>
        <v>0.</v>
      </c>
      <c r="Z31" s="48"/>
      <c r="AA31" t="str">
        <f t="shared" si="0"/>
        <v>  </v>
      </c>
      <c r="AQ31" s="48"/>
      <c r="AT31" s="48"/>
    </row>
    <row r="32" spans="1:46" ht="17.25">
      <c r="A32">
        <f>IF('申込一覧表A'!B46="","",'申込一覧表A'!B46)</f>
      </c>
      <c r="B32">
        <f>IF('申込一覧表A'!B46="","",'申込一覧表A'!$C$1)</f>
      </c>
      <c r="C32">
        <f>IF('申込一覧表A'!C46="","",'申込一覧表A'!C46)</f>
      </c>
      <c r="D32">
        <f>IF('申込一覧表A'!D46="","",'申込一覧表A'!D46)</f>
      </c>
      <c r="E32">
        <f>IF('申込一覧表A'!F46="","",'申込一覧表A'!F46)</f>
      </c>
      <c r="F32">
        <f>IF('申込一覧表A'!E46="","",'申込一覧表A'!E46)</f>
      </c>
      <c r="G32">
        <f>IF('申込一覧表A'!B46="","",LEFT('申込一覧表A'!$C$1,2))</f>
      </c>
      <c r="H32" s="48">
        <f>IF('申込一覧表A'!G46="","",'申込一覧表A'!G46)</f>
      </c>
      <c r="I32" s="48" t="str">
        <f>'申込一覧表A'!I46*60+'申込一覧表A'!J46&amp;"."&amp;'申込一覧表A'!K46</f>
        <v>0.</v>
      </c>
      <c r="J32">
        <f>IF('申込一覧表A'!L46="","",'申込一覧表A'!L46)</f>
      </c>
      <c r="K32">
        <f t="shared" si="1"/>
      </c>
      <c r="L32" s="48">
        <f>IF('申込一覧表A'!M46="","",'申込一覧表A'!M46)</f>
      </c>
      <c r="M32" s="48" t="str">
        <f>'申込一覧表A'!O46*60+'申込一覧表A'!P46&amp;"."&amp;'申込一覧表A'!Q46</f>
        <v>0.</v>
      </c>
      <c r="N32">
        <f>IF('申込一覧表A'!R46="","",'申込一覧表A'!R46)</f>
      </c>
      <c r="O32">
        <f t="shared" si="2"/>
      </c>
      <c r="P32" s="48">
        <f>IF('申込一覧表A'!S46="","",'申込一覧表A'!S46)</f>
      </c>
      <c r="Q32" s="48" t="str">
        <f>'申込一覧表A'!U46*60+'申込一覧表A'!V46&amp;"."&amp;'申込一覧表A'!W46</f>
        <v>0.</v>
      </c>
      <c r="R32">
        <f>IF('申込一覧表A'!X46="","",'申込一覧表A'!X46)</f>
      </c>
      <c r="S32">
        <f t="shared" si="3"/>
      </c>
      <c r="T32" s="48">
        <f>IF('申込一覧表A'!AA46="","",'申込一覧表A'!AA46)</f>
      </c>
      <c r="U32" s="48" t="str">
        <f>'申込一覧表A'!AC46*60+'申込一覧表A'!AD46&amp;"."&amp;'申込一覧表A'!AE46</f>
        <v>0.</v>
      </c>
      <c r="V32" s="48"/>
      <c r="W32" t="str">
        <f t="shared" si="6"/>
        <v>  </v>
      </c>
      <c r="X32" s="48">
        <f>IF('申込一覧表A'!AF46="","",'申込一覧表A'!AF46)</f>
      </c>
      <c r="Y32" s="48" t="str">
        <f>'申込一覧表A'!AH46*60+'申込一覧表A'!AI46&amp;"."&amp;'申込一覧表A'!AJ46</f>
        <v>0.</v>
      </c>
      <c r="Z32" s="48"/>
      <c r="AA32" t="str">
        <f t="shared" si="0"/>
        <v>  </v>
      </c>
      <c r="AQ32" s="48"/>
      <c r="AT32" s="48"/>
    </row>
    <row r="33" spans="1:46" ht="17.25">
      <c r="A33">
        <f>IF('申込一覧表A'!B47="","",'申込一覧表A'!B47)</f>
      </c>
      <c r="B33">
        <f>IF('申込一覧表A'!B47="","",'申込一覧表A'!$C$1)</f>
      </c>
      <c r="C33">
        <f>IF('申込一覧表A'!C47="","",'申込一覧表A'!C47)</f>
      </c>
      <c r="D33">
        <f>IF('申込一覧表A'!D47="","",'申込一覧表A'!D47)</f>
      </c>
      <c r="E33">
        <f>IF('申込一覧表A'!F47="","",'申込一覧表A'!F47)</f>
      </c>
      <c r="F33">
        <f>IF('申込一覧表A'!E47="","",'申込一覧表A'!E47)</f>
      </c>
      <c r="G33">
        <f>IF('申込一覧表A'!B47="","",LEFT('申込一覧表A'!$C$1,2))</f>
      </c>
      <c r="H33" s="48">
        <f>IF('申込一覧表A'!G47="","",'申込一覧表A'!G47)</f>
      </c>
      <c r="I33" s="48" t="str">
        <f>'申込一覧表A'!I47*60+'申込一覧表A'!J47&amp;"."&amp;'申込一覧表A'!K47</f>
        <v>0.</v>
      </c>
      <c r="J33">
        <f>IF('申込一覧表A'!L47="","",'申込一覧表A'!L47)</f>
      </c>
      <c r="K33">
        <f t="shared" si="1"/>
      </c>
      <c r="L33" s="48">
        <f>IF('申込一覧表A'!M47="","",'申込一覧表A'!M47)</f>
      </c>
      <c r="M33" s="48" t="str">
        <f>'申込一覧表A'!O47*60+'申込一覧表A'!P47&amp;"."&amp;'申込一覧表A'!Q47</f>
        <v>0.</v>
      </c>
      <c r="N33">
        <f>IF('申込一覧表A'!R47="","",'申込一覧表A'!R47)</f>
      </c>
      <c r="O33">
        <f t="shared" si="2"/>
      </c>
      <c r="P33" s="48">
        <f>IF('申込一覧表A'!S47="","",'申込一覧表A'!S47)</f>
      </c>
      <c r="Q33" s="48" t="str">
        <f>'申込一覧表A'!U47*60+'申込一覧表A'!V47&amp;"."&amp;'申込一覧表A'!W47</f>
        <v>0.</v>
      </c>
      <c r="R33">
        <f>IF('申込一覧表A'!X47="","",'申込一覧表A'!X47)</f>
      </c>
      <c r="S33">
        <f t="shared" si="3"/>
      </c>
      <c r="T33" s="48">
        <f>IF('申込一覧表A'!AA47="","",'申込一覧表A'!AA47)</f>
      </c>
      <c r="U33" s="48" t="str">
        <f>'申込一覧表A'!AC47*60+'申込一覧表A'!AD47&amp;"."&amp;'申込一覧表A'!AE47</f>
        <v>0.</v>
      </c>
      <c r="V33" s="48"/>
      <c r="W33" t="str">
        <f t="shared" si="6"/>
        <v>  </v>
      </c>
      <c r="X33" s="48">
        <f>IF('申込一覧表A'!AF47="","",'申込一覧表A'!AF47)</f>
      </c>
      <c r="Y33" s="48" t="str">
        <f>'申込一覧表A'!AH47*60+'申込一覧表A'!AI47&amp;"."&amp;'申込一覧表A'!AJ47</f>
        <v>0.</v>
      </c>
      <c r="Z33" s="48"/>
      <c r="AA33" t="str">
        <f t="shared" si="0"/>
        <v>  </v>
      </c>
      <c r="AQ33" s="48"/>
      <c r="AT33" s="48"/>
    </row>
    <row r="34" spans="1:46" ht="17.25">
      <c r="A34">
        <f>IF('申込一覧表A'!B48="","",'申込一覧表A'!B48)</f>
      </c>
      <c r="B34">
        <f>IF('申込一覧表A'!B48="","",'申込一覧表A'!$C$1)</f>
      </c>
      <c r="C34">
        <f>IF('申込一覧表A'!C48="","",'申込一覧表A'!C48)</f>
      </c>
      <c r="D34">
        <f>IF('申込一覧表A'!D48="","",'申込一覧表A'!D48)</f>
      </c>
      <c r="E34">
        <f>IF('申込一覧表A'!F48="","",'申込一覧表A'!F48)</f>
      </c>
      <c r="F34">
        <f>IF('申込一覧表A'!E48="","",'申込一覧表A'!E48)</f>
      </c>
      <c r="G34">
        <f>IF('申込一覧表A'!B48="","",LEFT('申込一覧表A'!$C$1,2))</f>
      </c>
      <c r="H34" s="48">
        <f>IF('申込一覧表A'!G48="","",'申込一覧表A'!G48)</f>
      </c>
      <c r="I34" s="48" t="str">
        <f>'申込一覧表A'!I48*60+'申込一覧表A'!J48&amp;"."&amp;'申込一覧表A'!K48</f>
        <v>0.</v>
      </c>
      <c r="J34">
        <f>IF('申込一覧表A'!L48="","",'申込一覧表A'!L48)</f>
      </c>
      <c r="K34">
        <f t="shared" si="1"/>
      </c>
      <c r="L34" s="48">
        <f>IF('申込一覧表A'!M48="","",'申込一覧表A'!M48)</f>
      </c>
      <c r="M34" s="48" t="str">
        <f>'申込一覧表A'!O48*60+'申込一覧表A'!P48&amp;"."&amp;'申込一覧表A'!Q48</f>
        <v>0.</v>
      </c>
      <c r="N34">
        <f>IF('申込一覧表A'!R48="","",'申込一覧表A'!R48)</f>
      </c>
      <c r="O34">
        <f t="shared" si="2"/>
      </c>
      <c r="P34" s="48">
        <f>IF('申込一覧表A'!S48="","",'申込一覧表A'!S48)</f>
      </c>
      <c r="Q34" s="48" t="str">
        <f>'申込一覧表A'!U48*60+'申込一覧表A'!V48&amp;"."&amp;'申込一覧表A'!W48</f>
        <v>0.</v>
      </c>
      <c r="R34">
        <f>IF('申込一覧表A'!X48="","",'申込一覧表A'!X48)</f>
      </c>
      <c r="S34">
        <f t="shared" si="3"/>
      </c>
      <c r="T34" s="48">
        <f>IF('申込一覧表A'!AA48="","",'申込一覧表A'!AA48)</f>
      </c>
      <c r="U34" s="48" t="str">
        <f>'申込一覧表A'!AC48*60+'申込一覧表A'!AD48&amp;"."&amp;'申込一覧表A'!AE48</f>
        <v>0.</v>
      </c>
      <c r="V34" s="48"/>
      <c r="W34" t="str">
        <f t="shared" si="6"/>
        <v>  </v>
      </c>
      <c r="X34" s="48">
        <f>IF('申込一覧表A'!AF48="","",'申込一覧表A'!AF48)</f>
      </c>
      <c r="Y34" s="48" t="str">
        <f>'申込一覧表A'!AH48*60+'申込一覧表A'!AI48&amp;"."&amp;'申込一覧表A'!AJ48</f>
        <v>0.</v>
      </c>
      <c r="Z34" s="48"/>
      <c r="AA34" t="str">
        <f t="shared" si="0"/>
        <v>  </v>
      </c>
      <c r="AQ34" s="48"/>
      <c r="AT34" s="48"/>
    </row>
    <row r="35" spans="1:46" ht="17.25">
      <c r="A35">
        <f>IF('申込一覧表A'!B49="","",'申込一覧表A'!B49)</f>
      </c>
      <c r="B35">
        <f>IF('申込一覧表A'!B49="","",'申込一覧表A'!$C$1)</f>
      </c>
      <c r="C35">
        <f>IF('申込一覧表A'!C49="","",'申込一覧表A'!C49)</f>
      </c>
      <c r="D35">
        <f>IF('申込一覧表A'!D49="","",'申込一覧表A'!D49)</f>
      </c>
      <c r="E35">
        <f>IF('申込一覧表A'!F49="","",'申込一覧表A'!F49)</f>
      </c>
      <c r="F35">
        <f>IF('申込一覧表A'!E49="","",'申込一覧表A'!E49)</f>
      </c>
      <c r="G35">
        <f>IF('申込一覧表A'!B49="","",LEFT('申込一覧表A'!$C$1,2))</f>
      </c>
      <c r="H35" s="48">
        <f>IF('申込一覧表A'!G49="","",'申込一覧表A'!G49)</f>
      </c>
      <c r="I35" s="48" t="str">
        <f>'申込一覧表A'!I49*60+'申込一覧表A'!J49&amp;"."&amp;'申込一覧表A'!K49</f>
        <v>0.</v>
      </c>
      <c r="J35">
        <f>IF('申込一覧表A'!L49="","",'申込一覧表A'!L49)</f>
      </c>
      <c r="K35">
        <f t="shared" si="1"/>
      </c>
      <c r="L35" s="48">
        <f>IF('申込一覧表A'!M49="","",'申込一覧表A'!M49)</f>
      </c>
      <c r="M35" s="48" t="str">
        <f>'申込一覧表A'!O49*60+'申込一覧表A'!P49&amp;"."&amp;'申込一覧表A'!Q49</f>
        <v>0.</v>
      </c>
      <c r="N35">
        <f>IF('申込一覧表A'!R49="","",'申込一覧表A'!R49)</f>
      </c>
      <c r="O35">
        <f t="shared" si="2"/>
      </c>
      <c r="P35" s="48">
        <f>IF('申込一覧表A'!S49="","",'申込一覧表A'!S49)</f>
      </c>
      <c r="Q35" s="48" t="str">
        <f>'申込一覧表A'!U49*60+'申込一覧表A'!V49&amp;"."&amp;'申込一覧表A'!W49</f>
        <v>0.</v>
      </c>
      <c r="R35">
        <f>IF('申込一覧表A'!X49="","",'申込一覧表A'!X49)</f>
      </c>
      <c r="S35">
        <f t="shared" si="3"/>
      </c>
      <c r="T35" s="48">
        <f>IF('申込一覧表A'!AA49="","",'申込一覧表A'!AA49)</f>
      </c>
      <c r="U35" s="48" t="str">
        <f>'申込一覧表A'!AC49*60+'申込一覧表A'!AD49&amp;"."&amp;'申込一覧表A'!AE49</f>
        <v>0.</v>
      </c>
      <c r="V35" s="48"/>
      <c r="W35" t="str">
        <f t="shared" si="6"/>
        <v>  </v>
      </c>
      <c r="X35" s="48">
        <f>IF('申込一覧表A'!AF49="","",'申込一覧表A'!AF49)</f>
      </c>
      <c r="Y35" s="48" t="str">
        <f>'申込一覧表A'!AH49*60+'申込一覧表A'!AI49&amp;"."&amp;'申込一覧表A'!AJ49</f>
        <v>0.</v>
      </c>
      <c r="Z35" s="48"/>
      <c r="AA35" t="str">
        <f t="shared" si="0"/>
        <v>  </v>
      </c>
      <c r="AQ35" s="48"/>
      <c r="AT35" s="48"/>
    </row>
    <row r="36" spans="1:46" ht="17.25">
      <c r="A36">
        <f>IF('申込一覧表A'!B50="","",'申込一覧表A'!B50)</f>
      </c>
      <c r="B36">
        <f>IF('申込一覧表A'!B50="","",'申込一覧表A'!$C$1)</f>
      </c>
      <c r="C36">
        <f>IF('申込一覧表A'!C50="","",'申込一覧表A'!C50)</f>
      </c>
      <c r="D36">
        <f>IF('申込一覧表A'!D50="","",'申込一覧表A'!D50)</f>
      </c>
      <c r="E36">
        <f>IF('申込一覧表A'!F50="","",'申込一覧表A'!F50)</f>
      </c>
      <c r="F36">
        <f>IF('申込一覧表A'!E50="","",'申込一覧表A'!E50)</f>
      </c>
      <c r="G36">
        <f>IF('申込一覧表A'!B50="","",LEFT('申込一覧表A'!$C$1,2))</f>
      </c>
      <c r="H36" s="48">
        <f>IF('申込一覧表A'!G50="","",'申込一覧表A'!G50)</f>
      </c>
      <c r="I36" s="48" t="str">
        <f>'申込一覧表A'!I50*60+'申込一覧表A'!J50&amp;"."&amp;'申込一覧表A'!K50</f>
        <v>0.</v>
      </c>
      <c r="J36">
        <f>IF('申込一覧表A'!L50="","",'申込一覧表A'!L50)</f>
      </c>
      <c r="K36">
        <f t="shared" si="1"/>
      </c>
      <c r="L36" s="48">
        <f>IF('申込一覧表A'!M50="","",'申込一覧表A'!M50)</f>
      </c>
      <c r="M36" s="48" t="str">
        <f>'申込一覧表A'!O50*60+'申込一覧表A'!P50&amp;"."&amp;'申込一覧表A'!Q50</f>
        <v>0.</v>
      </c>
      <c r="N36">
        <f>IF('申込一覧表A'!R50="","",'申込一覧表A'!R50)</f>
      </c>
      <c r="O36">
        <f t="shared" si="2"/>
      </c>
      <c r="P36" s="48">
        <f>IF('申込一覧表A'!S50="","",'申込一覧表A'!S50)</f>
      </c>
      <c r="Q36" s="48" t="str">
        <f>'申込一覧表A'!U50*60+'申込一覧表A'!V50&amp;"."&amp;'申込一覧表A'!W50</f>
        <v>0.</v>
      </c>
      <c r="R36">
        <f>IF('申込一覧表A'!X50="","",'申込一覧表A'!X50)</f>
      </c>
      <c r="S36">
        <f t="shared" si="3"/>
      </c>
      <c r="T36" s="48">
        <f>IF('申込一覧表A'!AA50="","",'申込一覧表A'!AA50)</f>
      </c>
      <c r="U36" s="48" t="str">
        <f>'申込一覧表A'!AC50*60+'申込一覧表A'!AD50&amp;"."&amp;'申込一覧表A'!AE50</f>
        <v>0.</v>
      </c>
      <c r="V36" s="48"/>
      <c r="W36" t="str">
        <f t="shared" si="6"/>
        <v>  </v>
      </c>
      <c r="X36" s="48">
        <f>IF('申込一覧表A'!AF50="","",'申込一覧表A'!AF50)</f>
      </c>
      <c r="Y36" s="48" t="str">
        <f>'申込一覧表A'!AH50*60+'申込一覧表A'!AI50&amp;"."&amp;'申込一覧表A'!AJ50</f>
        <v>0.</v>
      </c>
      <c r="Z36" s="48"/>
      <c r="AA36" t="str">
        <f t="shared" si="0"/>
        <v>  </v>
      </c>
      <c r="AQ36" s="48"/>
      <c r="AT36" s="48"/>
    </row>
    <row r="37" spans="1:46" ht="17.25">
      <c r="A37">
        <f>IF('申込一覧表A'!B51="","",'申込一覧表A'!B51)</f>
      </c>
      <c r="B37">
        <f>IF('申込一覧表A'!B51="","",'申込一覧表A'!$C$1)</f>
      </c>
      <c r="C37">
        <f>IF('申込一覧表A'!C51="","",'申込一覧表A'!C51)</f>
      </c>
      <c r="D37">
        <f>IF('申込一覧表A'!D51="","",'申込一覧表A'!D51)</f>
      </c>
      <c r="E37">
        <f>IF('申込一覧表A'!F51="","",'申込一覧表A'!F51)</f>
      </c>
      <c r="F37">
        <f>IF('申込一覧表A'!E51="","",'申込一覧表A'!E51)</f>
      </c>
      <c r="G37">
        <f>IF('申込一覧表A'!B51="","",LEFT('申込一覧表A'!$C$1,2))</f>
      </c>
      <c r="H37" s="48">
        <f>IF('申込一覧表A'!G51="","",'申込一覧表A'!G51)</f>
      </c>
      <c r="I37" s="48" t="str">
        <f>'申込一覧表A'!I51*60+'申込一覧表A'!J51&amp;"."&amp;'申込一覧表A'!K51</f>
        <v>0.</v>
      </c>
      <c r="J37">
        <f>IF('申込一覧表A'!L51="","",'申込一覧表A'!L51)</f>
      </c>
      <c r="K37">
        <f t="shared" si="1"/>
      </c>
      <c r="L37" s="48">
        <f>IF('申込一覧表A'!M51="","",'申込一覧表A'!M51)</f>
      </c>
      <c r="M37" s="48" t="str">
        <f>'申込一覧表A'!O51*60+'申込一覧表A'!P51&amp;"."&amp;'申込一覧表A'!Q51</f>
        <v>0.</v>
      </c>
      <c r="N37">
        <f>IF('申込一覧表A'!R51="","",'申込一覧表A'!R51)</f>
      </c>
      <c r="O37">
        <f t="shared" si="2"/>
      </c>
      <c r="P37" s="48">
        <f>IF('申込一覧表A'!S51="","",'申込一覧表A'!S51)</f>
      </c>
      <c r="Q37" s="48" t="str">
        <f>'申込一覧表A'!U51*60+'申込一覧表A'!V51&amp;"."&amp;'申込一覧表A'!W51</f>
        <v>0.</v>
      </c>
      <c r="R37">
        <f>IF('申込一覧表A'!X51="","",'申込一覧表A'!X51)</f>
      </c>
      <c r="S37">
        <f t="shared" si="3"/>
      </c>
      <c r="T37" s="48">
        <f>IF('申込一覧表A'!AA51="","",'申込一覧表A'!AA51)</f>
      </c>
      <c r="U37" s="48" t="str">
        <f>'申込一覧表A'!AC51*60+'申込一覧表A'!AD51&amp;"."&amp;'申込一覧表A'!AE51</f>
        <v>0.</v>
      </c>
      <c r="W37" t="str">
        <f t="shared" si="6"/>
        <v>  </v>
      </c>
      <c r="X37" s="48">
        <f>IF('申込一覧表A'!AF51="","",'申込一覧表A'!AF51)</f>
      </c>
      <c r="Y37" s="48" t="str">
        <f>'申込一覧表A'!AH51*60+'申込一覧表A'!AI51&amp;"."&amp;'申込一覧表A'!AJ51</f>
        <v>0.</v>
      </c>
      <c r="Z37" s="48"/>
      <c r="AA37" t="str">
        <f t="shared" si="0"/>
        <v>  </v>
      </c>
      <c r="AQ37" s="48"/>
      <c r="AT37" s="48"/>
    </row>
    <row r="38" spans="1:46" ht="17.25">
      <c r="A38">
        <f>IF('申込一覧表A'!B52="","",'申込一覧表A'!B52)</f>
      </c>
      <c r="B38">
        <f>IF('申込一覧表A'!B52="","",'申込一覧表A'!$C$1)</f>
      </c>
      <c r="C38">
        <f>IF('申込一覧表A'!C52="","",'申込一覧表A'!C52)</f>
      </c>
      <c r="D38">
        <f>IF('申込一覧表A'!D52="","",'申込一覧表A'!D52)</f>
      </c>
      <c r="E38">
        <f>IF('申込一覧表A'!F52="","",'申込一覧表A'!F52)</f>
      </c>
      <c r="F38">
        <f>IF('申込一覧表A'!E52="","",'申込一覧表A'!E52)</f>
      </c>
      <c r="G38">
        <f>IF('申込一覧表A'!B52="","",LEFT('申込一覧表A'!$C$1,2))</f>
      </c>
      <c r="H38" s="48">
        <f>IF('申込一覧表A'!G52="","",'申込一覧表A'!G52)</f>
      </c>
      <c r="I38" s="48" t="str">
        <f>'申込一覧表A'!I52*60+'申込一覧表A'!J52&amp;"."&amp;'申込一覧表A'!K52</f>
        <v>0.</v>
      </c>
      <c r="J38">
        <f>IF('申込一覧表A'!L52="","",'申込一覧表A'!L52)</f>
      </c>
      <c r="K38">
        <f t="shared" si="1"/>
      </c>
      <c r="L38" s="48">
        <f>IF('申込一覧表A'!M52="","",'申込一覧表A'!M52)</f>
      </c>
      <c r="M38" s="48" t="str">
        <f>'申込一覧表A'!O52*60+'申込一覧表A'!P52&amp;"."&amp;'申込一覧表A'!Q52</f>
        <v>0.</v>
      </c>
      <c r="N38">
        <f>IF('申込一覧表A'!R52="","",'申込一覧表A'!R52)</f>
      </c>
      <c r="O38">
        <f t="shared" si="2"/>
      </c>
      <c r="P38" s="48">
        <f>IF('申込一覧表A'!S52="","",'申込一覧表A'!S52)</f>
      </c>
      <c r="Q38" s="48" t="str">
        <f>'申込一覧表A'!U52*60+'申込一覧表A'!V52&amp;"."&amp;'申込一覧表A'!W52</f>
        <v>0.</v>
      </c>
      <c r="R38">
        <f>IF('申込一覧表A'!X52="","",'申込一覧表A'!X52)</f>
      </c>
      <c r="S38">
        <f t="shared" si="3"/>
      </c>
      <c r="T38" s="48">
        <f>IF('申込一覧表A'!AA52="","",'申込一覧表A'!AA52)</f>
      </c>
      <c r="U38" s="48" t="str">
        <f>'申込一覧表A'!AC52*60+'申込一覧表A'!AD52&amp;"."&amp;'申込一覧表A'!AE52</f>
        <v>0.</v>
      </c>
      <c r="W38" t="str">
        <f t="shared" si="6"/>
        <v>  </v>
      </c>
      <c r="X38" s="48">
        <f>IF('申込一覧表A'!AF52="","",'申込一覧表A'!AF52)</f>
      </c>
      <c r="Y38" s="48" t="str">
        <f>'申込一覧表A'!AH52*60+'申込一覧表A'!AI52&amp;"."&amp;'申込一覧表A'!AJ52</f>
        <v>0.</v>
      </c>
      <c r="Z38" s="48"/>
      <c r="AA38" t="str">
        <f t="shared" si="0"/>
        <v>  </v>
      </c>
      <c r="AQ38" s="48"/>
      <c r="AT38" s="48"/>
    </row>
    <row r="39" spans="1:46" ht="17.25">
      <c r="A39">
        <f>IF('申込一覧表A'!B53="","",'申込一覧表A'!B53)</f>
      </c>
      <c r="B39">
        <f>IF('申込一覧表A'!B53="","",'申込一覧表A'!$C$1)</f>
      </c>
      <c r="C39">
        <f>IF('申込一覧表A'!C53="","",'申込一覧表A'!C53)</f>
      </c>
      <c r="D39">
        <f>IF('申込一覧表A'!D53="","",'申込一覧表A'!D53)</f>
      </c>
      <c r="E39">
        <f>IF('申込一覧表A'!F53="","",'申込一覧表A'!F53)</f>
      </c>
      <c r="F39">
        <f>IF('申込一覧表A'!E53="","",'申込一覧表A'!E53)</f>
      </c>
      <c r="G39">
        <f>IF('申込一覧表A'!B53="","",LEFT('申込一覧表A'!$C$1,2))</f>
      </c>
      <c r="H39" s="48">
        <f>IF('申込一覧表A'!G53="","",'申込一覧表A'!G53)</f>
      </c>
      <c r="I39" s="48" t="str">
        <f>'申込一覧表A'!I53*60+'申込一覧表A'!J53&amp;"."&amp;'申込一覧表A'!K53</f>
        <v>0.</v>
      </c>
      <c r="J39">
        <f>IF('申込一覧表A'!L53="","",'申込一覧表A'!L53)</f>
      </c>
      <c r="K39">
        <f t="shared" si="1"/>
      </c>
      <c r="L39" s="48">
        <f>IF('申込一覧表A'!M53="","",'申込一覧表A'!M53)</f>
      </c>
      <c r="M39" s="48" t="str">
        <f>'申込一覧表A'!O53*60+'申込一覧表A'!P53&amp;"."&amp;'申込一覧表A'!Q53</f>
        <v>0.</v>
      </c>
      <c r="N39">
        <f>IF('申込一覧表A'!R53="","",'申込一覧表A'!R53)</f>
      </c>
      <c r="O39">
        <f t="shared" si="2"/>
      </c>
      <c r="P39" s="48">
        <f>IF('申込一覧表A'!S53="","",'申込一覧表A'!S53)</f>
      </c>
      <c r="Q39" s="48" t="str">
        <f>'申込一覧表A'!U53*60+'申込一覧表A'!V53&amp;"."&amp;'申込一覧表A'!W53</f>
        <v>0.</v>
      </c>
      <c r="R39">
        <f>IF('申込一覧表A'!X53="","",'申込一覧表A'!X53)</f>
      </c>
      <c r="S39">
        <f t="shared" si="3"/>
      </c>
      <c r="T39" s="48">
        <f>IF('申込一覧表A'!AA53="","",'申込一覧表A'!AA53)</f>
      </c>
      <c r="U39" s="48" t="str">
        <f>'申込一覧表A'!AC53*60+'申込一覧表A'!AD53&amp;"."&amp;'申込一覧表A'!AE53</f>
        <v>0.</v>
      </c>
      <c r="W39" t="str">
        <f t="shared" si="6"/>
        <v>  </v>
      </c>
      <c r="X39" s="48">
        <f>IF('申込一覧表A'!AF53="","",'申込一覧表A'!AF53)</f>
      </c>
      <c r="Y39" s="48" t="str">
        <f>'申込一覧表A'!AH53*60+'申込一覧表A'!AI53&amp;"."&amp;'申込一覧表A'!AJ53</f>
        <v>0.</v>
      </c>
      <c r="Z39" s="48"/>
      <c r="AA39" t="str">
        <f t="shared" si="0"/>
        <v>  </v>
      </c>
      <c r="AQ39" s="48"/>
      <c r="AT39" s="48"/>
    </row>
    <row r="40" spans="1:46" ht="17.25">
      <c r="A40">
        <f>IF('申込一覧表A'!B54="","",'申込一覧表A'!B54)</f>
      </c>
      <c r="B40">
        <f>IF('申込一覧表A'!B54="","",'申込一覧表A'!$C$1)</f>
      </c>
      <c r="C40">
        <f>IF('申込一覧表A'!C54="","",'申込一覧表A'!C54)</f>
      </c>
      <c r="D40">
        <f>IF('申込一覧表A'!D54="","",'申込一覧表A'!D54)</f>
      </c>
      <c r="E40">
        <f>IF('申込一覧表A'!F54="","",'申込一覧表A'!F54)</f>
      </c>
      <c r="F40">
        <f>IF('申込一覧表A'!E54="","",'申込一覧表A'!E54)</f>
      </c>
      <c r="G40">
        <f>IF('申込一覧表A'!B54="","",LEFT('申込一覧表A'!$C$1,2))</f>
      </c>
      <c r="H40" s="48">
        <f>IF('申込一覧表A'!G54="","",'申込一覧表A'!G54)</f>
      </c>
      <c r="I40" s="48" t="str">
        <f>'申込一覧表A'!I54*60+'申込一覧表A'!J54&amp;"."&amp;'申込一覧表A'!K54</f>
        <v>0.</v>
      </c>
      <c r="J40">
        <f>IF('申込一覧表A'!L54="","",'申込一覧表A'!L54)</f>
      </c>
      <c r="K40">
        <f t="shared" si="1"/>
      </c>
      <c r="L40" s="48">
        <f>IF('申込一覧表A'!M54="","",'申込一覧表A'!M54)</f>
      </c>
      <c r="M40" s="48" t="str">
        <f>'申込一覧表A'!O54*60+'申込一覧表A'!P54&amp;"."&amp;'申込一覧表A'!Q54</f>
        <v>0.</v>
      </c>
      <c r="N40">
        <f>IF('申込一覧表A'!R54="","",'申込一覧表A'!R54)</f>
      </c>
      <c r="O40">
        <f t="shared" si="2"/>
      </c>
      <c r="P40" s="48">
        <f>IF('申込一覧表A'!S54="","",'申込一覧表A'!S54)</f>
      </c>
      <c r="Q40" s="48" t="str">
        <f>'申込一覧表A'!U54*60+'申込一覧表A'!V54&amp;"."&amp;'申込一覧表A'!W54</f>
        <v>0.</v>
      </c>
      <c r="R40">
        <f>IF('申込一覧表A'!X54="","",'申込一覧表A'!X54)</f>
      </c>
      <c r="S40">
        <f t="shared" si="3"/>
      </c>
      <c r="T40" s="48">
        <f>IF('申込一覧表A'!AA54="","",'申込一覧表A'!AA54)</f>
      </c>
      <c r="U40" s="48" t="str">
        <f>'申込一覧表A'!AC54*60+'申込一覧表A'!AD54&amp;"."&amp;'申込一覧表A'!AE54</f>
        <v>0.</v>
      </c>
      <c r="W40" t="str">
        <f t="shared" si="6"/>
        <v>  </v>
      </c>
      <c r="X40" s="48">
        <f>IF('申込一覧表A'!AF54="","",'申込一覧表A'!AF54)</f>
      </c>
      <c r="Y40" s="48" t="str">
        <f>'申込一覧表A'!AH54*60+'申込一覧表A'!AI54&amp;"."&amp;'申込一覧表A'!AJ54</f>
        <v>0.</v>
      </c>
      <c r="Z40" s="48"/>
      <c r="AA40" t="str">
        <f t="shared" si="0"/>
        <v>  </v>
      </c>
      <c r="AB40" s="48"/>
      <c r="AQ40" s="48"/>
      <c r="AT40" s="48"/>
    </row>
    <row r="41" spans="1:46" ht="17.25">
      <c r="A41">
        <f>IF('申込一覧表A'!B55="","",'申込一覧表A'!B55)</f>
      </c>
      <c r="B41">
        <f>IF('申込一覧表A'!B55="","",'申込一覧表A'!$C$1)</f>
      </c>
      <c r="C41">
        <f>IF('申込一覧表A'!C55="","",'申込一覧表A'!C55)</f>
      </c>
      <c r="D41">
        <f>IF('申込一覧表A'!D55="","",'申込一覧表A'!D55)</f>
      </c>
      <c r="E41">
        <f>IF('申込一覧表A'!F55="","",'申込一覧表A'!F55)</f>
      </c>
      <c r="F41">
        <f>IF('申込一覧表A'!E55="","",'申込一覧表A'!E55)</f>
      </c>
      <c r="G41">
        <f>IF('申込一覧表A'!B55="","",LEFT('申込一覧表A'!$C$1,2))</f>
      </c>
      <c r="H41" s="48">
        <f>IF('申込一覧表A'!G55="","",'申込一覧表A'!G55)</f>
      </c>
      <c r="I41" s="48" t="str">
        <f>'申込一覧表A'!I55*60+'申込一覧表A'!J55&amp;"."&amp;'申込一覧表A'!K55</f>
        <v>0.</v>
      </c>
      <c r="J41">
        <f>IF('申込一覧表A'!L55="","",'申込一覧表A'!L55)</f>
      </c>
      <c r="K41">
        <f t="shared" si="1"/>
      </c>
      <c r="L41" s="48">
        <f>IF('申込一覧表A'!M55="","",'申込一覧表A'!M55)</f>
      </c>
      <c r="M41" s="48" t="str">
        <f>'申込一覧表A'!O55*60+'申込一覧表A'!P55&amp;"."&amp;'申込一覧表A'!Q55</f>
        <v>0.</v>
      </c>
      <c r="N41">
        <f>IF('申込一覧表A'!R55="","",'申込一覧表A'!R55)</f>
      </c>
      <c r="O41">
        <f t="shared" si="2"/>
      </c>
      <c r="P41" s="48">
        <f>IF('申込一覧表A'!S55="","",'申込一覧表A'!S55)</f>
      </c>
      <c r="Q41" s="48" t="str">
        <f>'申込一覧表A'!U55*60+'申込一覧表A'!V55&amp;"."&amp;'申込一覧表A'!W55</f>
        <v>0.</v>
      </c>
      <c r="R41">
        <f>IF('申込一覧表A'!X55="","",'申込一覧表A'!X55)</f>
      </c>
      <c r="S41">
        <f t="shared" si="3"/>
      </c>
      <c r="T41" s="48">
        <f>IF('申込一覧表A'!AA55="","",'申込一覧表A'!AA55)</f>
      </c>
      <c r="U41" s="48" t="str">
        <f>'申込一覧表A'!AC55*60+'申込一覧表A'!AD55&amp;"."&amp;'申込一覧表A'!AE55</f>
        <v>0.</v>
      </c>
      <c r="W41" t="str">
        <f t="shared" si="6"/>
        <v>  </v>
      </c>
      <c r="X41" s="48">
        <f>IF('申込一覧表A'!AF55="","",'申込一覧表A'!AF55)</f>
      </c>
      <c r="Y41" s="48" t="str">
        <f>'申込一覧表A'!AH55*60+'申込一覧表A'!AI55&amp;"."&amp;'申込一覧表A'!AJ55</f>
        <v>0.</v>
      </c>
      <c r="Z41" s="48"/>
      <c r="AA41" t="str">
        <f t="shared" si="0"/>
        <v>  </v>
      </c>
      <c r="AB41" s="48"/>
      <c r="AQ41" s="48"/>
      <c r="AT41" s="48"/>
    </row>
    <row r="42" spans="1:46" ht="17.25">
      <c r="A42">
        <f>IF('申込一覧表A'!B56="","",'申込一覧表A'!B56)</f>
      </c>
      <c r="B42">
        <f>IF('申込一覧表A'!B56="","",'申込一覧表A'!$C$1)</f>
      </c>
      <c r="C42">
        <f>IF('申込一覧表A'!C56="","",'申込一覧表A'!C56)</f>
      </c>
      <c r="D42">
        <f>IF('申込一覧表A'!D56="","",'申込一覧表A'!D56)</f>
      </c>
      <c r="E42">
        <f>IF('申込一覧表A'!F56="","",'申込一覧表A'!F56)</f>
      </c>
      <c r="F42">
        <f>IF('申込一覧表A'!E56="","",'申込一覧表A'!E56)</f>
      </c>
      <c r="G42">
        <f>IF('申込一覧表A'!B56="","",LEFT('申込一覧表A'!$C$1,2))</f>
      </c>
      <c r="H42" s="48">
        <f>IF('申込一覧表A'!G56="","",'申込一覧表A'!G56)</f>
      </c>
      <c r="I42" s="48" t="str">
        <f>'申込一覧表A'!I56*60+'申込一覧表A'!J56&amp;"."&amp;'申込一覧表A'!K56</f>
        <v>0.</v>
      </c>
      <c r="J42">
        <f>IF('申込一覧表A'!L56="","",'申込一覧表A'!L56)</f>
      </c>
      <c r="K42">
        <f t="shared" si="1"/>
      </c>
      <c r="L42" s="48">
        <f>IF('申込一覧表A'!M56="","",'申込一覧表A'!M56)</f>
      </c>
      <c r="M42" s="48" t="str">
        <f>'申込一覧表A'!O56*60+'申込一覧表A'!P56&amp;"."&amp;'申込一覧表A'!Q56</f>
        <v>0.</v>
      </c>
      <c r="N42">
        <f>IF('申込一覧表A'!R56="","",'申込一覧表A'!R56)</f>
      </c>
      <c r="O42">
        <f t="shared" si="2"/>
      </c>
      <c r="P42" s="48">
        <f>IF('申込一覧表A'!S56="","",'申込一覧表A'!S56)</f>
      </c>
      <c r="Q42" s="48" t="str">
        <f>'申込一覧表A'!U56*60+'申込一覧表A'!V56&amp;"."&amp;'申込一覧表A'!W56</f>
        <v>0.</v>
      </c>
      <c r="R42">
        <f>IF('申込一覧表A'!X56="","",'申込一覧表A'!X56)</f>
      </c>
      <c r="S42">
        <f t="shared" si="3"/>
      </c>
      <c r="T42" s="48">
        <f>IF('申込一覧表A'!AA56="","",'申込一覧表A'!AA56)</f>
      </c>
      <c r="U42" s="48" t="str">
        <f>'申込一覧表A'!AC56*60+'申込一覧表A'!AD56&amp;"."&amp;'申込一覧表A'!AE56</f>
        <v>0.</v>
      </c>
      <c r="W42" t="str">
        <f t="shared" si="6"/>
        <v>  </v>
      </c>
      <c r="X42" s="48">
        <f>IF('申込一覧表A'!AF56="","",'申込一覧表A'!AF56)</f>
      </c>
      <c r="Y42" s="48" t="str">
        <f>'申込一覧表A'!AH56*60+'申込一覧表A'!AI56&amp;"."&amp;'申込一覧表A'!AJ56</f>
        <v>0.</v>
      </c>
      <c r="Z42" s="48"/>
      <c r="AA42" t="str">
        <f t="shared" si="0"/>
        <v>  </v>
      </c>
      <c r="AB42" s="48"/>
      <c r="AQ42" s="48"/>
      <c r="AT42" s="48"/>
    </row>
    <row r="43" spans="1:46" ht="17.25">
      <c r="A43">
        <f>IF('申込一覧表A'!B57="","",'申込一覧表A'!B57)</f>
      </c>
      <c r="B43">
        <f>IF('申込一覧表A'!B57="","",'申込一覧表A'!$C$1)</f>
      </c>
      <c r="C43">
        <f>IF('申込一覧表A'!C57="","",'申込一覧表A'!C57)</f>
      </c>
      <c r="D43">
        <f>IF('申込一覧表A'!D57="","",'申込一覧表A'!D57)</f>
      </c>
      <c r="E43">
        <f>IF('申込一覧表A'!F57="","",'申込一覧表A'!F57)</f>
      </c>
      <c r="F43">
        <f>IF('申込一覧表A'!E57="","",'申込一覧表A'!E57)</f>
      </c>
      <c r="G43">
        <f>IF('申込一覧表A'!B57="","",LEFT('申込一覧表A'!$C$1,2))</f>
      </c>
      <c r="H43" s="48">
        <f>IF('申込一覧表A'!G57="","",'申込一覧表A'!G57)</f>
      </c>
      <c r="I43" s="48" t="str">
        <f>'申込一覧表A'!I57*60+'申込一覧表A'!J57&amp;"."&amp;'申込一覧表A'!K57</f>
        <v>0.</v>
      </c>
      <c r="J43">
        <f>IF('申込一覧表A'!L57="","",'申込一覧表A'!L57)</f>
      </c>
      <c r="K43">
        <f t="shared" si="1"/>
      </c>
      <c r="L43" s="48">
        <f>IF('申込一覧表A'!M57="","",'申込一覧表A'!M57)</f>
      </c>
      <c r="M43" s="48" t="str">
        <f>'申込一覧表A'!O57*60+'申込一覧表A'!P57&amp;"."&amp;'申込一覧表A'!Q57</f>
        <v>0.</v>
      </c>
      <c r="N43">
        <f>IF('申込一覧表A'!R57="","",'申込一覧表A'!R57)</f>
      </c>
      <c r="O43">
        <f t="shared" si="2"/>
      </c>
      <c r="P43" s="48">
        <f>IF('申込一覧表A'!S57="","",'申込一覧表A'!S57)</f>
      </c>
      <c r="Q43" s="48" t="str">
        <f>'申込一覧表A'!U57*60+'申込一覧表A'!V57&amp;"."&amp;'申込一覧表A'!W57</f>
        <v>0.</v>
      </c>
      <c r="R43">
        <f>IF('申込一覧表A'!X57="","",'申込一覧表A'!X57)</f>
      </c>
      <c r="S43">
        <f t="shared" si="3"/>
      </c>
      <c r="T43" s="48">
        <f>IF('申込一覧表A'!AA57="","",'申込一覧表A'!AA57)</f>
      </c>
      <c r="U43" s="48" t="str">
        <f>'申込一覧表A'!AC57*60+'申込一覧表A'!AD57&amp;"."&amp;'申込一覧表A'!AE57</f>
        <v>0.</v>
      </c>
      <c r="W43" t="str">
        <f t="shared" si="6"/>
        <v>  </v>
      </c>
      <c r="X43" s="48">
        <f>IF('申込一覧表A'!AF57="","",'申込一覧表A'!AF57)</f>
      </c>
      <c r="Y43" s="48" t="str">
        <f>'申込一覧表A'!AH57*60+'申込一覧表A'!AI57&amp;"."&amp;'申込一覧表A'!AJ57</f>
        <v>0.</v>
      </c>
      <c r="Z43" s="48"/>
      <c r="AA43" t="str">
        <f t="shared" si="0"/>
        <v>  </v>
      </c>
      <c r="AB43" s="48"/>
      <c r="AQ43" s="48"/>
      <c r="AT43" s="48"/>
    </row>
    <row r="44" spans="1:46" ht="17.25">
      <c r="A44">
        <f>IF('申込一覧表A'!B58="","",'申込一覧表A'!B58)</f>
      </c>
      <c r="B44">
        <f>IF('申込一覧表A'!B58="","",'申込一覧表A'!$C$1)</f>
      </c>
      <c r="C44">
        <f>IF('申込一覧表A'!C58="","",'申込一覧表A'!C58)</f>
      </c>
      <c r="D44">
        <f>IF('申込一覧表A'!D58="","",'申込一覧表A'!D58)</f>
      </c>
      <c r="E44">
        <f>IF('申込一覧表A'!F58="","",'申込一覧表A'!F58)</f>
      </c>
      <c r="F44">
        <f>IF('申込一覧表A'!E58="","",'申込一覧表A'!E58)</f>
      </c>
      <c r="G44">
        <f>IF('申込一覧表A'!B58="","",LEFT('申込一覧表A'!$C$1,2))</f>
      </c>
      <c r="H44" s="48">
        <f>IF('申込一覧表A'!G58="","",'申込一覧表A'!G58)</f>
      </c>
      <c r="I44" s="48" t="str">
        <f>'申込一覧表A'!I58*60+'申込一覧表A'!J58&amp;"."&amp;'申込一覧表A'!K58</f>
        <v>0.</v>
      </c>
      <c r="J44">
        <f>IF('申込一覧表A'!L58="","",'申込一覧表A'!L58)</f>
      </c>
      <c r="K44">
        <f t="shared" si="1"/>
      </c>
      <c r="L44" s="48">
        <f>IF('申込一覧表A'!M58="","",'申込一覧表A'!M58)</f>
      </c>
      <c r="M44" s="48" t="str">
        <f>'申込一覧表A'!O58*60+'申込一覧表A'!P58&amp;"."&amp;'申込一覧表A'!Q58</f>
        <v>0.</v>
      </c>
      <c r="N44">
        <f>IF('申込一覧表A'!R58="","",'申込一覧表A'!R58)</f>
      </c>
      <c r="O44">
        <f t="shared" si="2"/>
      </c>
      <c r="P44" s="48">
        <f>IF('申込一覧表A'!S58="","",'申込一覧表A'!S58)</f>
      </c>
      <c r="Q44" s="48" t="str">
        <f>'申込一覧表A'!U58*60+'申込一覧表A'!V58&amp;"."&amp;'申込一覧表A'!W58</f>
        <v>0.</v>
      </c>
      <c r="R44">
        <f>IF('申込一覧表A'!X58="","",'申込一覧表A'!X58)</f>
      </c>
      <c r="S44">
        <f t="shared" si="3"/>
      </c>
      <c r="T44" s="48">
        <f>IF('申込一覧表A'!AA58="","",'申込一覧表A'!AA58)</f>
      </c>
      <c r="U44" s="48" t="str">
        <f>'申込一覧表A'!AC58*60+'申込一覧表A'!AD58&amp;"."&amp;'申込一覧表A'!AE58</f>
        <v>0.</v>
      </c>
      <c r="W44" t="str">
        <f t="shared" si="6"/>
        <v>  </v>
      </c>
      <c r="X44" s="48">
        <f>IF('申込一覧表A'!AF58="","",'申込一覧表A'!AF58)</f>
      </c>
      <c r="Y44" s="48" t="str">
        <f>'申込一覧表A'!AH58*60+'申込一覧表A'!AI58&amp;"."&amp;'申込一覧表A'!AJ58</f>
        <v>0.</v>
      </c>
      <c r="Z44" s="48"/>
      <c r="AA44" t="str">
        <f t="shared" si="0"/>
        <v>  </v>
      </c>
      <c r="AB44" s="48"/>
      <c r="AQ44" s="48"/>
      <c r="AT44" s="48"/>
    </row>
    <row r="45" spans="1:46" ht="17.25">
      <c r="A45">
        <f>IF('申込一覧表A'!B59="","",'申込一覧表A'!B59)</f>
      </c>
      <c r="B45">
        <f>IF('申込一覧表A'!B59="","",'申込一覧表A'!$C$1)</f>
      </c>
      <c r="C45">
        <f>IF('申込一覧表A'!C59="","",'申込一覧表A'!C59)</f>
      </c>
      <c r="D45">
        <f>IF('申込一覧表A'!D59="","",'申込一覧表A'!D59)</f>
      </c>
      <c r="E45">
        <f>IF('申込一覧表A'!F59="","",'申込一覧表A'!F59)</f>
      </c>
      <c r="F45">
        <f>IF('申込一覧表A'!E59="","",'申込一覧表A'!E59)</f>
      </c>
      <c r="G45">
        <f>IF('申込一覧表A'!B59="","",LEFT('申込一覧表A'!$C$1,2))</f>
      </c>
      <c r="H45" s="48">
        <f>IF('申込一覧表A'!G59="","",'申込一覧表A'!G59)</f>
      </c>
      <c r="I45" s="48" t="str">
        <f>'申込一覧表A'!I59*60+'申込一覧表A'!J59&amp;"."&amp;'申込一覧表A'!K59</f>
        <v>0.</v>
      </c>
      <c r="J45">
        <f>IF('申込一覧表A'!L59="","",'申込一覧表A'!L59)</f>
      </c>
      <c r="K45">
        <f t="shared" si="1"/>
      </c>
      <c r="L45" s="48">
        <f>IF('申込一覧表A'!M59="","",'申込一覧表A'!M59)</f>
      </c>
      <c r="M45" s="48" t="str">
        <f>'申込一覧表A'!O59*60+'申込一覧表A'!P59&amp;"."&amp;'申込一覧表A'!Q59</f>
        <v>0.</v>
      </c>
      <c r="N45">
        <f>IF('申込一覧表A'!R59="","",'申込一覧表A'!R59)</f>
      </c>
      <c r="O45">
        <f t="shared" si="2"/>
      </c>
      <c r="P45" s="48">
        <f>IF('申込一覧表A'!S59="","",'申込一覧表A'!S59)</f>
      </c>
      <c r="Q45" s="48" t="str">
        <f>'申込一覧表A'!U59*60+'申込一覧表A'!V59&amp;"."&amp;'申込一覧表A'!W59</f>
        <v>0.</v>
      </c>
      <c r="R45">
        <f>IF('申込一覧表A'!X59="","",'申込一覧表A'!X59)</f>
      </c>
      <c r="S45">
        <f t="shared" si="3"/>
      </c>
      <c r="T45" s="48">
        <f>IF('申込一覧表A'!AA59="","",'申込一覧表A'!AA59)</f>
      </c>
      <c r="U45" s="48" t="str">
        <f>'申込一覧表A'!AC59*60+'申込一覧表A'!AD59&amp;"."&amp;'申込一覧表A'!AE59</f>
        <v>0.</v>
      </c>
      <c r="W45" t="str">
        <f t="shared" si="6"/>
        <v>  </v>
      </c>
      <c r="X45" s="48">
        <f>IF('申込一覧表A'!AF59="","",'申込一覧表A'!AF59)</f>
      </c>
      <c r="Y45" s="48" t="str">
        <f>'申込一覧表A'!AH59*60+'申込一覧表A'!AI59&amp;"."&amp;'申込一覧表A'!AJ59</f>
        <v>0.</v>
      </c>
      <c r="Z45" s="48"/>
      <c r="AA45" t="str">
        <f t="shared" si="0"/>
        <v>  </v>
      </c>
      <c r="AB45" s="48"/>
      <c r="AQ45" s="48"/>
      <c r="AT45" s="48"/>
    </row>
    <row r="46" spans="1:46" ht="17.25">
      <c r="A46">
        <f>IF('申込一覧表A'!B60="","",'申込一覧表A'!B60)</f>
      </c>
      <c r="B46">
        <f>IF('申込一覧表A'!B60="","",'申込一覧表A'!$C$1)</f>
      </c>
      <c r="C46">
        <f>IF('申込一覧表A'!C60="","",'申込一覧表A'!C60)</f>
      </c>
      <c r="D46">
        <f>IF('申込一覧表A'!D60="","",'申込一覧表A'!D60)</f>
      </c>
      <c r="E46">
        <f>IF('申込一覧表A'!F60="","",'申込一覧表A'!F60)</f>
      </c>
      <c r="F46">
        <f>IF('申込一覧表A'!E60="","",'申込一覧表A'!E60)</f>
      </c>
      <c r="G46">
        <f>IF('申込一覧表A'!B60="","",LEFT('申込一覧表A'!$C$1,2))</f>
      </c>
      <c r="H46" s="48">
        <f>IF('申込一覧表A'!G60="","",'申込一覧表A'!G60)</f>
      </c>
      <c r="I46" s="48" t="str">
        <f>'申込一覧表A'!I60*60+'申込一覧表A'!J60&amp;"."&amp;'申込一覧表A'!K60</f>
        <v>0.</v>
      </c>
      <c r="J46">
        <f>IF('申込一覧表A'!L60="","",'申込一覧表A'!L60)</f>
      </c>
      <c r="K46">
        <f t="shared" si="1"/>
      </c>
      <c r="L46" s="48">
        <f>IF('申込一覧表A'!M60="","",'申込一覧表A'!M60)</f>
      </c>
      <c r="M46" s="48" t="str">
        <f>'申込一覧表A'!O60*60+'申込一覧表A'!P60&amp;"."&amp;'申込一覧表A'!Q60</f>
        <v>0.</v>
      </c>
      <c r="N46">
        <f>IF('申込一覧表A'!R60="","",'申込一覧表A'!R60)</f>
      </c>
      <c r="O46">
        <f t="shared" si="2"/>
      </c>
      <c r="P46" s="48">
        <f>IF('申込一覧表A'!S60="","",'申込一覧表A'!S60)</f>
      </c>
      <c r="Q46" s="48" t="str">
        <f>'申込一覧表A'!U60*60+'申込一覧表A'!V60&amp;"."&amp;'申込一覧表A'!W60</f>
        <v>0.</v>
      </c>
      <c r="R46">
        <f>IF('申込一覧表A'!X60="","",'申込一覧表A'!X60)</f>
      </c>
      <c r="S46">
        <f t="shared" si="3"/>
      </c>
      <c r="T46" s="48">
        <f>IF('申込一覧表A'!AA60="","",'申込一覧表A'!AA60)</f>
      </c>
      <c r="U46" s="48" t="str">
        <f>'申込一覧表A'!AC60*60+'申込一覧表A'!AD60&amp;"."&amp;'申込一覧表A'!AE60</f>
        <v>0.</v>
      </c>
      <c r="W46" t="str">
        <f t="shared" si="6"/>
        <v>  </v>
      </c>
      <c r="X46" s="48">
        <f>IF('申込一覧表A'!AF60="","",'申込一覧表A'!AF60)</f>
      </c>
      <c r="Y46" s="48" t="str">
        <f>'申込一覧表A'!AH60*60+'申込一覧表A'!AI60&amp;"."&amp;'申込一覧表A'!AJ60</f>
        <v>0.</v>
      </c>
      <c r="Z46" s="48"/>
      <c r="AA46" t="str">
        <f t="shared" si="0"/>
        <v>  </v>
      </c>
      <c r="AB46" s="48"/>
      <c r="AQ46" s="48"/>
      <c r="AT46" s="48"/>
    </row>
    <row r="47" spans="1:46" ht="17.25">
      <c r="A47">
        <f>IF('申込一覧表A'!B61="","",'申込一覧表A'!B61)</f>
      </c>
      <c r="B47">
        <f>IF('申込一覧表A'!B61="","",'申込一覧表A'!$C$1)</f>
      </c>
      <c r="C47">
        <f>IF('申込一覧表A'!C61="","",'申込一覧表A'!C61)</f>
      </c>
      <c r="D47">
        <f>IF('申込一覧表A'!D61="","",'申込一覧表A'!D61)</f>
      </c>
      <c r="E47">
        <f>IF('申込一覧表A'!F61="","",'申込一覧表A'!F61)</f>
      </c>
      <c r="F47">
        <f>IF('申込一覧表A'!E61="","",'申込一覧表A'!E61)</f>
      </c>
      <c r="G47">
        <f>IF('申込一覧表A'!B61="","",LEFT('申込一覧表A'!$C$1,2))</f>
      </c>
      <c r="H47" s="48">
        <f>IF('申込一覧表A'!G61="","",'申込一覧表A'!G61)</f>
      </c>
      <c r="I47" s="48" t="str">
        <f>'申込一覧表A'!I61*60+'申込一覧表A'!J61&amp;"."&amp;'申込一覧表A'!K61</f>
        <v>0.</v>
      </c>
      <c r="J47">
        <f>IF('申込一覧表A'!L61="","",'申込一覧表A'!L61)</f>
      </c>
      <c r="K47">
        <f t="shared" si="1"/>
      </c>
      <c r="L47" s="48">
        <f>IF('申込一覧表A'!M61="","",'申込一覧表A'!M61)</f>
      </c>
      <c r="M47" s="48" t="str">
        <f>'申込一覧表A'!O61*60+'申込一覧表A'!P61&amp;"."&amp;'申込一覧表A'!Q61</f>
        <v>0.</v>
      </c>
      <c r="N47">
        <f>IF('申込一覧表A'!R61="","",'申込一覧表A'!R61)</f>
      </c>
      <c r="O47">
        <f t="shared" si="2"/>
      </c>
      <c r="P47" s="48">
        <f>IF('申込一覧表A'!S61="","",'申込一覧表A'!S61)</f>
      </c>
      <c r="Q47" s="48" t="str">
        <f>'申込一覧表A'!U61*60+'申込一覧表A'!V61&amp;"."&amp;'申込一覧表A'!W61</f>
        <v>0.</v>
      </c>
      <c r="R47">
        <f>IF('申込一覧表A'!X61="","",'申込一覧表A'!X61)</f>
      </c>
      <c r="S47">
        <f t="shared" si="3"/>
      </c>
      <c r="T47" s="48">
        <f>IF('申込一覧表A'!AA61="","",'申込一覧表A'!AA61)</f>
      </c>
      <c r="U47" s="48" t="str">
        <f>'申込一覧表A'!AC61*60+'申込一覧表A'!AD61&amp;"."&amp;'申込一覧表A'!AE61</f>
        <v>0.</v>
      </c>
      <c r="W47" t="str">
        <f t="shared" si="6"/>
        <v>  </v>
      </c>
      <c r="X47" s="48">
        <f>IF('申込一覧表A'!AF61="","",'申込一覧表A'!AF61)</f>
      </c>
      <c r="Y47" s="48" t="str">
        <f>'申込一覧表A'!AH61*60+'申込一覧表A'!AI61&amp;"."&amp;'申込一覧表A'!AJ61</f>
        <v>0.</v>
      </c>
      <c r="Z47" s="48"/>
      <c r="AA47" t="str">
        <f t="shared" si="0"/>
        <v>  </v>
      </c>
      <c r="AB47" s="48"/>
      <c r="AQ47" s="48"/>
      <c r="AT47" s="48"/>
    </row>
    <row r="48" spans="1:46" ht="17.25">
      <c r="A48">
        <f>IF('申込一覧表A'!B62="","",'申込一覧表A'!B62)</f>
      </c>
      <c r="B48">
        <f>IF('申込一覧表A'!B62="","",'申込一覧表A'!$C$1)</f>
      </c>
      <c r="C48">
        <f>IF('申込一覧表A'!C62="","",'申込一覧表A'!C62)</f>
      </c>
      <c r="D48">
        <f>IF('申込一覧表A'!D62="","",'申込一覧表A'!D62)</f>
      </c>
      <c r="E48">
        <f>IF('申込一覧表A'!F62="","",'申込一覧表A'!F62)</f>
      </c>
      <c r="F48">
        <f>IF('申込一覧表A'!E62="","",'申込一覧表A'!E62)</f>
      </c>
      <c r="G48">
        <f>IF('申込一覧表A'!B62="","",LEFT('申込一覧表A'!$C$1,2))</f>
      </c>
      <c r="H48" s="48">
        <f>IF('申込一覧表A'!G62="","",'申込一覧表A'!G62)</f>
      </c>
      <c r="I48" s="48" t="str">
        <f>'申込一覧表A'!I62*60+'申込一覧表A'!J62&amp;"."&amp;'申込一覧表A'!K62</f>
        <v>0.</v>
      </c>
      <c r="J48">
        <f>IF('申込一覧表A'!L62="","",'申込一覧表A'!L62)</f>
      </c>
      <c r="K48">
        <f t="shared" si="1"/>
      </c>
      <c r="L48" s="48">
        <f>IF('申込一覧表A'!M62="","",'申込一覧表A'!M62)</f>
      </c>
      <c r="M48" s="48" t="str">
        <f>'申込一覧表A'!O62*60+'申込一覧表A'!P62&amp;"."&amp;'申込一覧表A'!Q62</f>
        <v>0.</v>
      </c>
      <c r="N48">
        <f>IF('申込一覧表A'!R62="","",'申込一覧表A'!R62)</f>
      </c>
      <c r="O48">
        <f t="shared" si="2"/>
      </c>
      <c r="P48" s="48">
        <f>IF('申込一覧表A'!S62="","",'申込一覧表A'!S62)</f>
      </c>
      <c r="Q48" s="48" t="str">
        <f>'申込一覧表A'!U62*60+'申込一覧表A'!V62&amp;"."&amp;'申込一覧表A'!W62</f>
        <v>0.</v>
      </c>
      <c r="R48">
        <f>IF('申込一覧表A'!X62="","",'申込一覧表A'!X62)</f>
      </c>
      <c r="S48">
        <f t="shared" si="3"/>
      </c>
      <c r="T48" s="48">
        <f>IF('申込一覧表A'!AA62="","",'申込一覧表A'!AA62)</f>
      </c>
      <c r="U48" s="48" t="str">
        <f>'申込一覧表A'!AC62*60+'申込一覧表A'!AD62&amp;"."&amp;'申込一覧表A'!AE62</f>
        <v>0.</v>
      </c>
      <c r="W48" t="str">
        <f t="shared" si="6"/>
        <v>  </v>
      </c>
      <c r="X48" s="48">
        <f>IF('申込一覧表A'!AF62="","",'申込一覧表A'!AF62)</f>
      </c>
      <c r="Y48" s="48" t="str">
        <f>'申込一覧表A'!AH62*60+'申込一覧表A'!AI62&amp;"."&amp;'申込一覧表A'!AJ62</f>
        <v>0.</v>
      </c>
      <c r="Z48" s="48"/>
      <c r="AA48" t="str">
        <f t="shared" si="0"/>
        <v>  </v>
      </c>
      <c r="AB48" s="48"/>
      <c r="AQ48" s="48"/>
      <c r="AT48" s="48"/>
    </row>
    <row r="49" spans="1:46" ht="17.25">
      <c r="A49">
        <f>IF('申込一覧表A'!B63="","",'申込一覧表A'!B63)</f>
      </c>
      <c r="B49">
        <f>IF('申込一覧表A'!B63="","",'申込一覧表A'!$C$1)</f>
      </c>
      <c r="C49">
        <f>IF('申込一覧表A'!C63="","",'申込一覧表A'!C63)</f>
      </c>
      <c r="D49">
        <f>IF('申込一覧表A'!D63="","",'申込一覧表A'!D63)</f>
      </c>
      <c r="E49">
        <f>IF('申込一覧表A'!F63="","",'申込一覧表A'!F63)</f>
      </c>
      <c r="F49">
        <f>IF('申込一覧表A'!E63="","",'申込一覧表A'!E63)</f>
      </c>
      <c r="G49">
        <f>IF('申込一覧表A'!B63="","",LEFT('申込一覧表A'!$C$1,2))</f>
      </c>
      <c r="H49" s="48">
        <f>IF('申込一覧表A'!G63="","",'申込一覧表A'!G63)</f>
      </c>
      <c r="I49" s="48" t="str">
        <f>'申込一覧表A'!I63*60+'申込一覧表A'!J63&amp;"."&amp;'申込一覧表A'!K63</f>
        <v>0.</v>
      </c>
      <c r="J49">
        <f>IF('申込一覧表A'!L63="","",'申込一覧表A'!L63)</f>
      </c>
      <c r="K49">
        <f t="shared" si="1"/>
      </c>
      <c r="L49" s="48">
        <f>IF('申込一覧表A'!M63="","",'申込一覧表A'!M63)</f>
      </c>
      <c r="M49" s="48" t="str">
        <f>'申込一覧表A'!O63*60+'申込一覧表A'!P63&amp;"."&amp;'申込一覧表A'!Q63</f>
        <v>0.</v>
      </c>
      <c r="N49">
        <f>IF('申込一覧表A'!R63="","",'申込一覧表A'!R63)</f>
      </c>
      <c r="O49">
        <f t="shared" si="2"/>
      </c>
      <c r="P49" s="48">
        <f>IF('申込一覧表A'!S63="","",'申込一覧表A'!S63)</f>
      </c>
      <c r="Q49" s="48" t="str">
        <f>'申込一覧表A'!U63*60+'申込一覧表A'!V63&amp;"."&amp;'申込一覧表A'!W63</f>
        <v>0.</v>
      </c>
      <c r="R49">
        <f>IF('申込一覧表A'!X63="","",'申込一覧表A'!X63)</f>
      </c>
      <c r="S49">
        <f t="shared" si="3"/>
      </c>
      <c r="T49" s="48">
        <f>IF('申込一覧表A'!AA63="","",'申込一覧表A'!AA63)</f>
      </c>
      <c r="U49" s="48" t="str">
        <f>'申込一覧表A'!AC63*60+'申込一覧表A'!AD63&amp;"."&amp;'申込一覧表A'!AE63</f>
        <v>0.</v>
      </c>
      <c r="W49" t="str">
        <f t="shared" si="6"/>
        <v>  </v>
      </c>
      <c r="X49" s="48">
        <f>IF('申込一覧表A'!AF63="","",'申込一覧表A'!AF63)</f>
      </c>
      <c r="Y49" s="48" t="str">
        <f>'申込一覧表A'!AH63*60+'申込一覧表A'!AI63&amp;"."&amp;'申込一覧表A'!AJ63</f>
        <v>0.</v>
      </c>
      <c r="Z49" s="48"/>
      <c r="AA49" t="str">
        <f t="shared" si="0"/>
        <v>  </v>
      </c>
      <c r="AB49" s="48"/>
      <c r="AQ49" s="48"/>
      <c r="AT49" s="48"/>
    </row>
    <row r="50" spans="1:46" ht="17.25">
      <c r="A50">
        <f>IF('申込一覧表A'!B64="","",'申込一覧表A'!B64)</f>
      </c>
      <c r="B50">
        <f>IF('申込一覧表A'!B64="","",'申込一覧表A'!$C$1)</f>
      </c>
      <c r="C50">
        <f>IF('申込一覧表A'!C64="","",'申込一覧表A'!C64)</f>
      </c>
      <c r="D50">
        <f>IF('申込一覧表A'!D64="","",'申込一覧表A'!D64)</f>
      </c>
      <c r="E50">
        <f>IF('申込一覧表A'!F64="","",'申込一覧表A'!F64)</f>
      </c>
      <c r="F50">
        <f>IF('申込一覧表A'!E64="","",'申込一覧表A'!E64)</f>
      </c>
      <c r="G50">
        <f>IF('申込一覧表A'!B64="","",LEFT('申込一覧表A'!$C$1,2))</f>
      </c>
      <c r="H50" s="48">
        <f>IF('申込一覧表A'!G64="","",'申込一覧表A'!G64)</f>
      </c>
      <c r="I50" s="48" t="str">
        <f>'申込一覧表A'!I64*60+'申込一覧表A'!J64&amp;"."&amp;'申込一覧表A'!K64</f>
        <v>0.</v>
      </c>
      <c r="J50">
        <f>IF('申込一覧表A'!L64="","",'申込一覧表A'!L64)</f>
      </c>
      <c r="K50">
        <f t="shared" si="1"/>
      </c>
      <c r="L50" s="48">
        <f>IF('申込一覧表A'!M64="","",'申込一覧表A'!M64)</f>
      </c>
      <c r="M50" s="48" t="str">
        <f>'申込一覧表A'!O64*60+'申込一覧表A'!P64&amp;"."&amp;'申込一覧表A'!Q64</f>
        <v>0.</v>
      </c>
      <c r="N50">
        <f>IF('申込一覧表A'!R64="","",'申込一覧表A'!R64)</f>
      </c>
      <c r="O50">
        <f t="shared" si="2"/>
      </c>
      <c r="P50" s="48">
        <f>IF('申込一覧表A'!S64="","",'申込一覧表A'!S64)</f>
      </c>
      <c r="Q50" s="48" t="str">
        <f>'申込一覧表A'!U64*60+'申込一覧表A'!V64&amp;"."&amp;'申込一覧表A'!W64</f>
        <v>0.</v>
      </c>
      <c r="R50">
        <f>IF('申込一覧表A'!X64="","",'申込一覧表A'!X64)</f>
      </c>
      <c r="S50">
        <f t="shared" si="3"/>
      </c>
      <c r="T50" s="48">
        <f>IF('申込一覧表A'!AA64="","",'申込一覧表A'!AA64)</f>
      </c>
      <c r="U50" s="48" t="str">
        <f>'申込一覧表A'!AC64*60+'申込一覧表A'!AD64&amp;"."&amp;'申込一覧表A'!AE64</f>
        <v>0.</v>
      </c>
      <c r="W50" t="str">
        <f t="shared" si="6"/>
        <v>  </v>
      </c>
      <c r="X50" s="48">
        <f>IF('申込一覧表A'!AF64="","",'申込一覧表A'!AF64)</f>
      </c>
      <c r="Y50" s="48" t="str">
        <f>'申込一覧表A'!AH64*60+'申込一覧表A'!AI64&amp;"."&amp;'申込一覧表A'!AJ64</f>
        <v>0.</v>
      </c>
      <c r="Z50" s="48"/>
      <c r="AA50" t="str">
        <f t="shared" si="0"/>
        <v>  </v>
      </c>
      <c r="AB50" s="48"/>
      <c r="AQ50" s="48"/>
      <c r="AT50" s="48"/>
    </row>
    <row r="51" spans="1:46" ht="17.25">
      <c r="A51">
        <f>IF('申込一覧表A'!B65="","",'申込一覧表A'!B65)</f>
      </c>
      <c r="B51">
        <f>IF('申込一覧表A'!B65="","",'申込一覧表A'!$C$1)</f>
      </c>
      <c r="C51">
        <f>IF('申込一覧表A'!C65="","",'申込一覧表A'!C65)</f>
      </c>
      <c r="D51">
        <f>IF('申込一覧表A'!D65="","",'申込一覧表A'!D65)</f>
      </c>
      <c r="E51">
        <f>IF('申込一覧表A'!F65="","",'申込一覧表A'!F65)</f>
      </c>
      <c r="F51">
        <f>IF('申込一覧表A'!E65="","",'申込一覧表A'!E65)</f>
      </c>
      <c r="G51">
        <f>IF('申込一覧表A'!B65="","",LEFT('申込一覧表A'!$C$1,2))</f>
      </c>
      <c r="H51" s="48">
        <f>IF('申込一覧表A'!G65="","",'申込一覧表A'!G65)</f>
      </c>
      <c r="I51" s="48" t="str">
        <f>'申込一覧表A'!I65*60+'申込一覧表A'!J65&amp;"."&amp;'申込一覧表A'!K65</f>
        <v>0.</v>
      </c>
      <c r="J51">
        <f>IF('申込一覧表A'!L65="","",'申込一覧表A'!L65)</f>
      </c>
      <c r="K51">
        <f t="shared" si="1"/>
      </c>
      <c r="L51" s="48">
        <f>IF('申込一覧表A'!M65="","",'申込一覧表A'!M65)</f>
      </c>
      <c r="M51" s="48" t="str">
        <f>'申込一覧表A'!O65*60+'申込一覧表A'!P65&amp;"."&amp;'申込一覧表A'!Q65</f>
        <v>0.</v>
      </c>
      <c r="N51">
        <f>IF('申込一覧表A'!R65="","",'申込一覧表A'!R65)</f>
      </c>
      <c r="O51">
        <f t="shared" si="2"/>
      </c>
      <c r="P51" s="48">
        <f>IF('申込一覧表A'!S65="","",'申込一覧表A'!S65)</f>
      </c>
      <c r="Q51" s="48" t="str">
        <f>'申込一覧表A'!U65*60+'申込一覧表A'!V65&amp;"."&amp;'申込一覧表A'!W65</f>
        <v>0.</v>
      </c>
      <c r="R51">
        <f>IF('申込一覧表A'!X65="","",'申込一覧表A'!X65)</f>
      </c>
      <c r="S51">
        <f t="shared" si="3"/>
      </c>
      <c r="T51" s="48">
        <f>IF('申込一覧表A'!AA65="","",'申込一覧表A'!AA65)</f>
      </c>
      <c r="U51" s="48" t="str">
        <f>'申込一覧表A'!AC65*60+'申込一覧表A'!AD65&amp;"."&amp;'申込一覧表A'!AE65</f>
        <v>0.</v>
      </c>
      <c r="W51" t="str">
        <f t="shared" si="6"/>
        <v>  </v>
      </c>
      <c r="X51" s="48">
        <f>IF('申込一覧表A'!AF65="","",'申込一覧表A'!AF65)</f>
      </c>
      <c r="Y51" s="48" t="str">
        <f>'申込一覧表A'!AH65*60+'申込一覧表A'!AI65&amp;"."&amp;'申込一覧表A'!AJ65</f>
        <v>0.</v>
      </c>
      <c r="Z51" s="48"/>
      <c r="AA51" t="str">
        <f t="shared" si="0"/>
        <v>  </v>
      </c>
      <c r="AB51" s="48"/>
      <c r="AQ51" s="48"/>
      <c r="AT51" s="48"/>
    </row>
    <row r="52" spans="1:46" ht="17.25">
      <c r="A52">
        <f>IF('申込一覧表A'!B66="","",'申込一覧表A'!B66)</f>
      </c>
      <c r="B52">
        <f>IF('申込一覧表A'!B66="","",'申込一覧表A'!$C$1)</f>
      </c>
      <c r="C52">
        <f>IF('申込一覧表A'!C66="","",'申込一覧表A'!C66)</f>
      </c>
      <c r="D52">
        <f>IF('申込一覧表A'!D66="","",'申込一覧表A'!D66)</f>
      </c>
      <c r="E52">
        <f>IF('申込一覧表A'!F66="","",'申込一覧表A'!F66)</f>
      </c>
      <c r="F52">
        <f>IF('申込一覧表A'!E66="","",'申込一覧表A'!E66)</f>
      </c>
      <c r="G52">
        <f>IF('申込一覧表A'!B66="","",LEFT('申込一覧表A'!$C$1,2))</f>
      </c>
      <c r="H52" s="48">
        <f>IF('申込一覧表A'!G66="","",'申込一覧表A'!G66)</f>
      </c>
      <c r="I52" s="48" t="str">
        <f>'申込一覧表A'!I66*60+'申込一覧表A'!J66&amp;"."&amp;'申込一覧表A'!K66</f>
        <v>0.</v>
      </c>
      <c r="J52">
        <f>IF('申込一覧表A'!L66="","",'申込一覧表A'!L66)</f>
      </c>
      <c r="K52">
        <f t="shared" si="1"/>
      </c>
      <c r="L52" s="48">
        <f>IF('申込一覧表A'!M66="","",'申込一覧表A'!M66)</f>
      </c>
      <c r="M52" s="48" t="str">
        <f>'申込一覧表A'!O66*60+'申込一覧表A'!P66&amp;"."&amp;'申込一覧表A'!Q66</f>
        <v>0.</v>
      </c>
      <c r="N52">
        <f>IF('申込一覧表A'!R66="","",'申込一覧表A'!R66)</f>
      </c>
      <c r="O52">
        <f t="shared" si="2"/>
      </c>
      <c r="P52" s="48">
        <f>IF('申込一覧表A'!S66="","",'申込一覧表A'!S66)</f>
      </c>
      <c r="Q52" s="48" t="str">
        <f>'申込一覧表A'!U66*60+'申込一覧表A'!V66&amp;"."&amp;'申込一覧表A'!W66</f>
        <v>0.</v>
      </c>
      <c r="R52">
        <f>IF('申込一覧表A'!X66="","",'申込一覧表A'!X66)</f>
      </c>
      <c r="S52">
        <f t="shared" si="3"/>
      </c>
      <c r="T52" s="48">
        <f>IF('申込一覧表A'!AA66="","",'申込一覧表A'!AA66)</f>
      </c>
      <c r="U52" s="48" t="str">
        <f>'申込一覧表A'!AC66*60+'申込一覧表A'!AD66&amp;"."&amp;'申込一覧表A'!AE66</f>
        <v>0.</v>
      </c>
      <c r="W52" t="str">
        <f t="shared" si="6"/>
        <v>  </v>
      </c>
      <c r="X52" s="48">
        <f>IF('申込一覧表A'!AF66="","",'申込一覧表A'!AF66)</f>
      </c>
      <c r="Y52" s="48" t="str">
        <f>'申込一覧表A'!AH66*60+'申込一覧表A'!AI66&amp;"."&amp;'申込一覧表A'!AJ66</f>
        <v>0.</v>
      </c>
      <c r="Z52" s="48"/>
      <c r="AA52" t="str">
        <f t="shared" si="0"/>
        <v>  </v>
      </c>
      <c r="AB52" s="48"/>
      <c r="AQ52" s="48"/>
      <c r="AT52" s="48"/>
    </row>
    <row r="53" spans="1:46" ht="17.25">
      <c r="A53">
        <f>IF('申込一覧表A'!B67="","",'申込一覧表A'!B67)</f>
      </c>
      <c r="B53">
        <f>IF('申込一覧表A'!B67="","",'申込一覧表A'!$C$1)</f>
      </c>
      <c r="C53">
        <f>IF('申込一覧表A'!C67="","",'申込一覧表A'!C67)</f>
      </c>
      <c r="D53">
        <f>IF('申込一覧表A'!D67="","",'申込一覧表A'!D67)</f>
      </c>
      <c r="E53">
        <f>IF('申込一覧表A'!F67="","",'申込一覧表A'!F67)</f>
      </c>
      <c r="F53">
        <f>IF('申込一覧表A'!E67="","",'申込一覧表A'!E67)</f>
      </c>
      <c r="G53">
        <f>IF('申込一覧表A'!B67="","",LEFT('申込一覧表A'!$C$1,2))</f>
      </c>
      <c r="H53" s="48">
        <f>IF('申込一覧表A'!G67="","",'申込一覧表A'!G67)</f>
      </c>
      <c r="I53" s="48" t="str">
        <f>'申込一覧表A'!I67*60+'申込一覧表A'!J67&amp;"."&amp;'申込一覧表A'!K67</f>
        <v>0.</v>
      </c>
      <c r="J53">
        <f>IF('申込一覧表A'!L67="","",'申込一覧表A'!L67)</f>
      </c>
      <c r="K53">
        <f t="shared" si="1"/>
      </c>
      <c r="L53" s="48">
        <f>IF('申込一覧表A'!M67="","",'申込一覧表A'!M67)</f>
      </c>
      <c r="M53" s="48" t="str">
        <f>'申込一覧表A'!O67*60+'申込一覧表A'!P67&amp;"."&amp;'申込一覧表A'!Q67</f>
        <v>0.</v>
      </c>
      <c r="N53">
        <f>IF('申込一覧表A'!R67="","",'申込一覧表A'!R67)</f>
      </c>
      <c r="O53">
        <f t="shared" si="2"/>
      </c>
      <c r="P53" s="48">
        <f>IF('申込一覧表A'!S67="","",'申込一覧表A'!S67)</f>
      </c>
      <c r="Q53" s="48" t="str">
        <f>'申込一覧表A'!U67*60+'申込一覧表A'!V67&amp;"."&amp;'申込一覧表A'!W67</f>
        <v>0.</v>
      </c>
      <c r="R53">
        <f>IF('申込一覧表A'!X67="","",'申込一覧表A'!X67)</f>
      </c>
      <c r="S53">
        <f t="shared" si="3"/>
      </c>
      <c r="T53" s="48">
        <f>IF('申込一覧表A'!AA67="","",'申込一覧表A'!AA67)</f>
      </c>
      <c r="U53" s="48" t="str">
        <f>'申込一覧表A'!AC67*60+'申込一覧表A'!AD67&amp;"."&amp;'申込一覧表A'!AE67</f>
        <v>0.</v>
      </c>
      <c r="W53" t="str">
        <f t="shared" si="6"/>
        <v>  </v>
      </c>
      <c r="X53" s="48">
        <f>IF('申込一覧表A'!AF67="","",'申込一覧表A'!AF67)</f>
      </c>
      <c r="Y53" s="48" t="str">
        <f>'申込一覧表A'!AH67*60+'申込一覧表A'!AI67&amp;"."&amp;'申込一覧表A'!AJ67</f>
        <v>0.</v>
      </c>
      <c r="Z53" s="48"/>
      <c r="AA53" t="str">
        <f t="shared" si="0"/>
        <v>  </v>
      </c>
      <c r="AB53" s="48"/>
      <c r="AQ53" s="48"/>
      <c r="AT53" s="48"/>
    </row>
    <row r="54" spans="1:46" ht="17.25">
      <c r="A54">
        <f>IF('申込一覧表A'!B68="","",'申込一覧表A'!B68)</f>
      </c>
      <c r="B54">
        <f>IF('申込一覧表A'!B68="","",'申込一覧表A'!$C$1)</f>
      </c>
      <c r="C54">
        <f>IF('申込一覧表A'!C68="","",'申込一覧表A'!C68)</f>
      </c>
      <c r="D54">
        <f>IF('申込一覧表A'!D68="","",'申込一覧表A'!D68)</f>
      </c>
      <c r="E54">
        <f>IF('申込一覧表A'!F68="","",'申込一覧表A'!F68)</f>
      </c>
      <c r="F54">
        <f>IF('申込一覧表A'!E68="","",'申込一覧表A'!E68)</f>
      </c>
      <c r="G54">
        <f>IF('申込一覧表A'!B68="","",LEFT('申込一覧表A'!$C$1,2))</f>
      </c>
      <c r="H54" s="48">
        <f>IF('申込一覧表A'!G68="","",'申込一覧表A'!G68)</f>
      </c>
      <c r="I54" s="48" t="str">
        <f>'申込一覧表A'!I68*60+'申込一覧表A'!J68&amp;"."&amp;'申込一覧表A'!K68</f>
        <v>0.</v>
      </c>
      <c r="J54">
        <f>IF('申込一覧表A'!L68="","",'申込一覧表A'!L68)</f>
      </c>
      <c r="K54">
        <f t="shared" si="1"/>
      </c>
      <c r="L54" s="48">
        <f>IF('申込一覧表A'!M68="","",'申込一覧表A'!M68)</f>
      </c>
      <c r="M54" s="48" t="str">
        <f>'申込一覧表A'!O68*60+'申込一覧表A'!P68&amp;"."&amp;'申込一覧表A'!Q68</f>
        <v>0.</v>
      </c>
      <c r="N54">
        <f>IF('申込一覧表A'!R68="","",'申込一覧表A'!R68)</f>
      </c>
      <c r="O54">
        <f t="shared" si="2"/>
      </c>
      <c r="P54" s="48">
        <f>IF('申込一覧表A'!S68="","",'申込一覧表A'!S68)</f>
      </c>
      <c r="Q54" s="48" t="str">
        <f>'申込一覧表A'!U68*60+'申込一覧表A'!V68&amp;"."&amp;'申込一覧表A'!W68</f>
        <v>0.</v>
      </c>
      <c r="R54">
        <f>IF('申込一覧表A'!X68="","",'申込一覧表A'!X68)</f>
      </c>
      <c r="S54">
        <f t="shared" si="3"/>
      </c>
      <c r="T54" s="48">
        <f>IF('申込一覧表A'!AA68="","",'申込一覧表A'!AA68)</f>
      </c>
      <c r="U54" s="48" t="str">
        <f>'申込一覧表A'!AC68*60+'申込一覧表A'!AD68&amp;"."&amp;'申込一覧表A'!AE68</f>
        <v>0.</v>
      </c>
      <c r="W54" t="str">
        <f t="shared" si="6"/>
        <v>  </v>
      </c>
      <c r="X54" s="48">
        <f>IF('申込一覧表A'!AF68="","",'申込一覧表A'!AF68)</f>
      </c>
      <c r="Y54" s="48" t="str">
        <f>'申込一覧表A'!AH68*60+'申込一覧表A'!AI68&amp;"."&amp;'申込一覧表A'!AJ68</f>
        <v>0.</v>
      </c>
      <c r="Z54" s="48"/>
      <c r="AA54" t="str">
        <f t="shared" si="0"/>
        <v>  </v>
      </c>
      <c r="AB54" s="48"/>
      <c r="AQ54" s="48"/>
      <c r="AT54" s="48"/>
    </row>
    <row r="55" spans="1:46" ht="17.25">
      <c r="A55">
        <f>IF('申込一覧表A'!B69="","",'申込一覧表A'!B69)</f>
      </c>
      <c r="B55">
        <f>IF('申込一覧表A'!B69="","",'申込一覧表A'!$C$1)</f>
      </c>
      <c r="C55">
        <f>IF('申込一覧表A'!C69="","",'申込一覧表A'!C69)</f>
      </c>
      <c r="D55">
        <f>IF('申込一覧表A'!D69="","",'申込一覧表A'!D69)</f>
      </c>
      <c r="E55">
        <f>IF('申込一覧表A'!F69="","",'申込一覧表A'!F69)</f>
      </c>
      <c r="F55">
        <f>IF('申込一覧表A'!E69="","",'申込一覧表A'!E69)</f>
      </c>
      <c r="G55">
        <f>IF('申込一覧表A'!B69="","",LEFT('申込一覧表A'!$C$1,2))</f>
      </c>
      <c r="H55" s="48">
        <f>IF('申込一覧表A'!G69="","",'申込一覧表A'!G69)</f>
      </c>
      <c r="I55" s="48" t="str">
        <f>'申込一覧表A'!I69*60+'申込一覧表A'!J69&amp;"."&amp;'申込一覧表A'!K69</f>
        <v>0.</v>
      </c>
      <c r="J55">
        <f>IF('申込一覧表A'!L69="","",'申込一覧表A'!L69)</f>
      </c>
      <c r="K55">
        <f t="shared" si="1"/>
      </c>
      <c r="L55" s="48">
        <f>IF('申込一覧表A'!M69="","",'申込一覧表A'!M69)</f>
      </c>
      <c r="M55" s="48" t="str">
        <f>'申込一覧表A'!O69*60+'申込一覧表A'!P69&amp;"."&amp;'申込一覧表A'!Q69</f>
        <v>0.</v>
      </c>
      <c r="N55">
        <f>IF('申込一覧表A'!R69="","",'申込一覧表A'!R69)</f>
      </c>
      <c r="O55">
        <f t="shared" si="2"/>
      </c>
      <c r="P55" s="48">
        <f>IF('申込一覧表A'!S69="","",'申込一覧表A'!S69)</f>
      </c>
      <c r="Q55" s="48" t="str">
        <f>'申込一覧表A'!U69*60+'申込一覧表A'!V69&amp;"."&amp;'申込一覧表A'!W69</f>
        <v>0.</v>
      </c>
      <c r="R55">
        <f>IF('申込一覧表A'!X69="","",'申込一覧表A'!X69)</f>
      </c>
      <c r="S55">
        <f t="shared" si="3"/>
      </c>
      <c r="T55" s="48">
        <f>IF('申込一覧表A'!AA69="","",'申込一覧表A'!AA69)</f>
      </c>
      <c r="U55" s="48" t="str">
        <f>'申込一覧表A'!AC69*60+'申込一覧表A'!AD69&amp;"."&amp;'申込一覧表A'!AE69</f>
        <v>0.</v>
      </c>
      <c r="W55" t="str">
        <f t="shared" si="6"/>
        <v>  </v>
      </c>
      <c r="X55" s="48">
        <f>IF('申込一覧表A'!AF69="","",'申込一覧表A'!AF69)</f>
      </c>
      <c r="Y55" s="48" t="str">
        <f>'申込一覧表A'!AH69*60+'申込一覧表A'!AI69&amp;"."&amp;'申込一覧表A'!AJ69</f>
        <v>0.</v>
      </c>
      <c r="Z55" s="48"/>
      <c r="AA55" t="str">
        <f t="shared" si="0"/>
        <v>  </v>
      </c>
      <c r="AB55" s="48"/>
      <c r="AQ55" s="48"/>
      <c r="AT55" s="48"/>
    </row>
    <row r="56" spans="1:46" ht="17.25">
      <c r="A56">
        <f>IF('申込一覧表A'!B70="","",'申込一覧表A'!B70)</f>
      </c>
      <c r="B56">
        <f>IF('申込一覧表A'!B70="","",'申込一覧表A'!$C$1)</f>
      </c>
      <c r="C56">
        <f>IF('申込一覧表A'!C70="","",'申込一覧表A'!C70)</f>
      </c>
      <c r="D56">
        <f>IF('申込一覧表A'!D70="","",'申込一覧表A'!D70)</f>
      </c>
      <c r="E56">
        <f>IF('申込一覧表A'!F70="","",'申込一覧表A'!F70)</f>
      </c>
      <c r="F56">
        <f>IF('申込一覧表A'!E70="","",'申込一覧表A'!E70)</f>
      </c>
      <c r="G56">
        <f>IF('申込一覧表A'!B70="","",LEFT('申込一覧表A'!$C$1,2))</f>
      </c>
      <c r="H56" s="48">
        <f>IF('申込一覧表A'!G70="","",'申込一覧表A'!G70)</f>
      </c>
      <c r="I56" s="48" t="str">
        <f>'申込一覧表A'!I70*60+'申込一覧表A'!J70&amp;"."&amp;'申込一覧表A'!K70</f>
        <v>0.</v>
      </c>
      <c r="J56">
        <f>IF('申込一覧表A'!L70="","",'申込一覧表A'!L70)</f>
      </c>
      <c r="K56">
        <f t="shared" si="1"/>
      </c>
      <c r="L56" s="48">
        <f>IF('申込一覧表A'!M70="","",'申込一覧表A'!M70)</f>
      </c>
      <c r="M56" s="48" t="str">
        <f>'申込一覧表A'!O70*60+'申込一覧表A'!P70&amp;"."&amp;'申込一覧表A'!Q70</f>
        <v>0.</v>
      </c>
      <c r="N56">
        <f>IF('申込一覧表A'!R70="","",'申込一覧表A'!R70)</f>
      </c>
      <c r="O56">
        <f t="shared" si="2"/>
      </c>
      <c r="P56" s="48">
        <f>IF('申込一覧表A'!S70="","",'申込一覧表A'!S70)</f>
      </c>
      <c r="Q56" s="48" t="str">
        <f>'申込一覧表A'!U70*60+'申込一覧表A'!V70&amp;"."&amp;'申込一覧表A'!W70</f>
        <v>0.</v>
      </c>
      <c r="R56">
        <f>IF('申込一覧表A'!X70="","",'申込一覧表A'!X70)</f>
      </c>
      <c r="S56">
        <f t="shared" si="3"/>
      </c>
      <c r="T56" s="48">
        <f>IF('申込一覧表A'!AA70="","",'申込一覧表A'!AA70)</f>
      </c>
      <c r="U56" s="48" t="str">
        <f>'申込一覧表A'!AC70*60+'申込一覧表A'!AD70&amp;"."&amp;'申込一覧表A'!AE70</f>
        <v>0.</v>
      </c>
      <c r="W56" t="str">
        <f t="shared" si="6"/>
        <v>  </v>
      </c>
      <c r="X56" s="48">
        <f>IF('申込一覧表A'!AF70="","",'申込一覧表A'!AF70)</f>
      </c>
      <c r="Y56" s="48" t="str">
        <f>'申込一覧表A'!AH70*60+'申込一覧表A'!AI70&amp;"."&amp;'申込一覧表A'!AJ70</f>
        <v>0.</v>
      </c>
      <c r="Z56" s="48"/>
      <c r="AA56" t="str">
        <f t="shared" si="0"/>
        <v>  </v>
      </c>
      <c r="AB56" s="48"/>
      <c r="AQ56" s="48"/>
      <c r="AT56" s="48"/>
    </row>
    <row r="57" spans="1:46" ht="17.25">
      <c r="A57">
        <f>IF('申込一覧表A'!B71="","",'申込一覧表A'!B71)</f>
      </c>
      <c r="B57">
        <f>IF('申込一覧表A'!B71="","",'申込一覧表A'!$C$1)</f>
      </c>
      <c r="C57">
        <f>IF('申込一覧表A'!C71="","",'申込一覧表A'!C71)</f>
      </c>
      <c r="D57">
        <f>IF('申込一覧表A'!D71="","",'申込一覧表A'!D71)</f>
      </c>
      <c r="E57">
        <f>IF('申込一覧表A'!F71="","",'申込一覧表A'!F71)</f>
      </c>
      <c r="F57">
        <f>IF('申込一覧表A'!E71="","",'申込一覧表A'!E71)</f>
      </c>
      <c r="G57">
        <f>IF('申込一覧表A'!B71="","",LEFT('申込一覧表A'!$C$1,2))</f>
      </c>
      <c r="H57" s="48">
        <f>IF('申込一覧表A'!G71="","",'申込一覧表A'!G71)</f>
      </c>
      <c r="I57" s="48" t="str">
        <f>'申込一覧表A'!I71*60+'申込一覧表A'!J71&amp;"."&amp;'申込一覧表A'!K71</f>
        <v>0.</v>
      </c>
      <c r="J57">
        <f>IF('申込一覧表A'!L71="","",'申込一覧表A'!L71)</f>
      </c>
      <c r="K57">
        <f t="shared" si="1"/>
      </c>
      <c r="L57" s="48">
        <f>IF('申込一覧表A'!M71="","",'申込一覧表A'!M71)</f>
      </c>
      <c r="M57" s="48" t="str">
        <f>'申込一覧表A'!O71*60+'申込一覧表A'!P71&amp;"."&amp;'申込一覧表A'!Q71</f>
        <v>0.</v>
      </c>
      <c r="N57">
        <f>IF('申込一覧表A'!R71="","",'申込一覧表A'!R71)</f>
      </c>
      <c r="O57">
        <f t="shared" si="2"/>
      </c>
      <c r="P57" s="48">
        <f>IF('申込一覧表A'!S71="","",'申込一覧表A'!S71)</f>
      </c>
      <c r="Q57" s="48" t="str">
        <f>'申込一覧表A'!U71*60+'申込一覧表A'!V71&amp;"."&amp;'申込一覧表A'!W71</f>
        <v>0.</v>
      </c>
      <c r="R57">
        <f>IF('申込一覧表A'!X71="","",'申込一覧表A'!X71)</f>
      </c>
      <c r="S57">
        <f t="shared" si="3"/>
      </c>
      <c r="T57" s="48">
        <f>IF('申込一覧表A'!AA71="","",'申込一覧表A'!AA71)</f>
      </c>
      <c r="U57" s="48" t="str">
        <f>'申込一覧表A'!AC71*60+'申込一覧表A'!AD71&amp;"."&amp;'申込一覧表A'!AE71</f>
        <v>0.</v>
      </c>
      <c r="W57" t="str">
        <f t="shared" si="6"/>
        <v>  </v>
      </c>
      <c r="X57" s="48">
        <f>IF('申込一覧表A'!AF71="","",'申込一覧表A'!AF71)</f>
      </c>
      <c r="Y57" s="48" t="str">
        <f>'申込一覧表A'!AH71*60+'申込一覧表A'!AI71&amp;"."&amp;'申込一覧表A'!AJ71</f>
        <v>0.</v>
      </c>
      <c r="Z57" s="48"/>
      <c r="AA57" t="str">
        <f t="shared" si="0"/>
        <v>  </v>
      </c>
      <c r="AB57" s="48"/>
      <c r="AQ57" s="48"/>
      <c r="AT57" s="48"/>
    </row>
    <row r="58" spans="1:46" ht="17.25">
      <c r="A58">
        <f>IF('申込一覧表A'!B72="","",'申込一覧表A'!B72)</f>
      </c>
      <c r="B58">
        <f>IF('申込一覧表A'!B72="","",'申込一覧表A'!$C$1)</f>
      </c>
      <c r="C58">
        <f>IF('申込一覧表A'!C72="","",'申込一覧表A'!C72)</f>
      </c>
      <c r="D58">
        <f>IF('申込一覧表A'!D72="","",'申込一覧表A'!D72)</f>
      </c>
      <c r="E58">
        <f>IF('申込一覧表A'!F72="","",'申込一覧表A'!F72)</f>
      </c>
      <c r="F58">
        <f>IF('申込一覧表A'!E72="","",'申込一覧表A'!E72)</f>
      </c>
      <c r="G58">
        <f>IF('申込一覧表A'!B72="","",LEFT('申込一覧表A'!$C$1,2))</f>
      </c>
      <c r="H58" s="48">
        <f>IF('申込一覧表A'!G72="","",'申込一覧表A'!G72)</f>
      </c>
      <c r="I58" s="48" t="str">
        <f>'申込一覧表A'!I72*60+'申込一覧表A'!J72&amp;"."&amp;'申込一覧表A'!K72</f>
        <v>0.</v>
      </c>
      <c r="J58">
        <f>IF('申込一覧表A'!L72="","",'申込一覧表A'!L72)</f>
      </c>
      <c r="K58">
        <f t="shared" si="1"/>
      </c>
      <c r="L58" s="48">
        <f>IF('申込一覧表A'!M72="","",'申込一覧表A'!M72)</f>
      </c>
      <c r="M58" s="48" t="str">
        <f>'申込一覧表A'!O72*60+'申込一覧表A'!P72&amp;"."&amp;'申込一覧表A'!Q72</f>
        <v>0.</v>
      </c>
      <c r="N58">
        <f>IF('申込一覧表A'!R72="","",'申込一覧表A'!R72)</f>
      </c>
      <c r="O58">
        <f t="shared" si="2"/>
      </c>
      <c r="P58" s="48">
        <f>IF('申込一覧表A'!S72="","",'申込一覧表A'!S72)</f>
      </c>
      <c r="Q58" s="48" t="str">
        <f>'申込一覧表A'!U72*60+'申込一覧表A'!V72&amp;"."&amp;'申込一覧表A'!W72</f>
        <v>0.</v>
      </c>
      <c r="R58">
        <f>IF('申込一覧表A'!X72="","",'申込一覧表A'!X72)</f>
      </c>
      <c r="S58">
        <f t="shared" si="3"/>
      </c>
      <c r="T58" s="48">
        <f>IF('申込一覧表A'!AA72="","",'申込一覧表A'!AA72)</f>
      </c>
      <c r="U58" s="48" t="str">
        <f>'申込一覧表A'!AC72*60+'申込一覧表A'!AD72&amp;"."&amp;'申込一覧表A'!AE72</f>
        <v>0.</v>
      </c>
      <c r="W58" t="str">
        <f t="shared" si="6"/>
        <v>  </v>
      </c>
      <c r="X58" s="48">
        <f>IF('申込一覧表A'!AF72="","",'申込一覧表A'!AF72)</f>
      </c>
      <c r="Y58" s="48" t="str">
        <f>'申込一覧表A'!AH72*60+'申込一覧表A'!AI72&amp;"."&amp;'申込一覧表A'!AJ72</f>
        <v>0.</v>
      </c>
      <c r="Z58" s="48"/>
      <c r="AA58" t="str">
        <f t="shared" si="0"/>
        <v>  </v>
      </c>
      <c r="AB58" s="48"/>
      <c r="AQ58" s="48"/>
      <c r="AT58" s="48"/>
    </row>
    <row r="59" spans="1:46" ht="17.25">
      <c r="A59">
        <f>IF('申込一覧表A'!B73="","",'申込一覧表A'!B73)</f>
      </c>
      <c r="B59">
        <f>IF('申込一覧表A'!B73="","",'申込一覧表A'!$C$1)</f>
      </c>
      <c r="C59">
        <f>IF('申込一覧表A'!C73="","",'申込一覧表A'!C73)</f>
      </c>
      <c r="D59">
        <f>IF('申込一覧表A'!D73="","",'申込一覧表A'!D73)</f>
      </c>
      <c r="E59">
        <f>IF('申込一覧表A'!F73="","",'申込一覧表A'!F73)</f>
      </c>
      <c r="F59">
        <f>IF('申込一覧表A'!E73="","",'申込一覧表A'!E73)</f>
      </c>
      <c r="G59">
        <f>IF('申込一覧表A'!B73="","",LEFT('申込一覧表A'!$C$1,2))</f>
      </c>
      <c r="H59" s="48">
        <f>IF('申込一覧表A'!G73="","",'申込一覧表A'!G73)</f>
      </c>
      <c r="I59" s="48" t="str">
        <f>'申込一覧表A'!I73*60+'申込一覧表A'!J73&amp;"."&amp;'申込一覧表A'!K73</f>
        <v>0.</v>
      </c>
      <c r="J59">
        <f>IF('申込一覧表A'!L73="","",'申込一覧表A'!L73)</f>
      </c>
      <c r="K59">
        <f t="shared" si="1"/>
      </c>
      <c r="L59" s="48">
        <f>IF('申込一覧表A'!M73="","",'申込一覧表A'!M73)</f>
      </c>
      <c r="M59" s="48" t="str">
        <f>'申込一覧表A'!O73*60+'申込一覧表A'!P73&amp;"."&amp;'申込一覧表A'!Q73</f>
        <v>0.</v>
      </c>
      <c r="N59">
        <f>IF('申込一覧表A'!R73="","",'申込一覧表A'!R73)</f>
      </c>
      <c r="O59">
        <f t="shared" si="2"/>
      </c>
      <c r="P59" s="48">
        <f>IF('申込一覧表A'!S73="","",'申込一覧表A'!S73)</f>
      </c>
      <c r="Q59" s="48" t="str">
        <f>'申込一覧表A'!U73*60+'申込一覧表A'!V73&amp;"."&amp;'申込一覧表A'!W73</f>
        <v>0.</v>
      </c>
      <c r="R59">
        <f>IF('申込一覧表A'!X73="","",'申込一覧表A'!X73)</f>
      </c>
      <c r="S59">
        <f t="shared" si="3"/>
      </c>
      <c r="T59" s="48">
        <f>IF('申込一覧表A'!AA73="","",'申込一覧表A'!AA73)</f>
      </c>
      <c r="U59" s="48" t="str">
        <f>'申込一覧表A'!AC73*60+'申込一覧表A'!AD73&amp;"."&amp;'申込一覧表A'!AE73</f>
        <v>0.</v>
      </c>
      <c r="W59" t="str">
        <f t="shared" si="6"/>
        <v>  </v>
      </c>
      <c r="X59" s="48">
        <f>IF('申込一覧表A'!AF73="","",'申込一覧表A'!AF73)</f>
      </c>
      <c r="Y59" s="48" t="str">
        <f>'申込一覧表A'!AH73*60+'申込一覧表A'!AI73&amp;"."&amp;'申込一覧表A'!AJ73</f>
        <v>0.</v>
      </c>
      <c r="Z59" s="48"/>
      <c r="AA59" t="str">
        <f t="shared" si="0"/>
        <v>  </v>
      </c>
      <c r="AB59" s="48"/>
      <c r="AQ59" s="48"/>
      <c r="AT59" s="48"/>
    </row>
    <row r="60" spans="1:46" ht="17.25">
      <c r="A60">
        <f>IF('申込一覧表A'!B74="","",'申込一覧表A'!B74)</f>
      </c>
      <c r="B60">
        <f>IF('申込一覧表A'!B74="","",'申込一覧表A'!$C$1)</f>
      </c>
      <c r="C60">
        <f>IF('申込一覧表A'!C74="","",'申込一覧表A'!C74)</f>
      </c>
      <c r="D60">
        <f>IF('申込一覧表A'!D74="","",'申込一覧表A'!D74)</f>
      </c>
      <c r="E60">
        <f>IF('申込一覧表A'!F74="","",'申込一覧表A'!F74)</f>
      </c>
      <c r="F60">
        <f>IF('申込一覧表A'!E74="","",'申込一覧表A'!E74)</f>
      </c>
      <c r="G60">
        <f>IF('申込一覧表A'!B74="","",LEFT('申込一覧表A'!$C$1,2))</f>
      </c>
      <c r="H60" s="48">
        <f>IF('申込一覧表A'!G74="","",'申込一覧表A'!G74)</f>
      </c>
      <c r="I60" s="48" t="str">
        <f>'申込一覧表A'!I74*60+'申込一覧表A'!J74&amp;"."&amp;'申込一覧表A'!K74</f>
        <v>0.</v>
      </c>
      <c r="J60">
        <f>IF('申込一覧表A'!L74="","",'申込一覧表A'!L74)</f>
      </c>
      <c r="K60">
        <f t="shared" si="1"/>
      </c>
      <c r="L60" s="48">
        <f>IF('申込一覧表A'!M74="","",'申込一覧表A'!M74)</f>
      </c>
      <c r="M60" s="48" t="str">
        <f>'申込一覧表A'!O74*60+'申込一覧表A'!P74&amp;"."&amp;'申込一覧表A'!Q74</f>
        <v>0.</v>
      </c>
      <c r="N60">
        <f>IF('申込一覧表A'!R74="","",'申込一覧表A'!R74)</f>
      </c>
      <c r="O60">
        <f t="shared" si="2"/>
      </c>
      <c r="P60" s="48">
        <f>IF('申込一覧表A'!S74="","",'申込一覧表A'!S74)</f>
      </c>
      <c r="Q60" s="48" t="str">
        <f>'申込一覧表A'!U74*60+'申込一覧表A'!V74&amp;"."&amp;'申込一覧表A'!W74</f>
        <v>0.</v>
      </c>
      <c r="R60">
        <f>IF('申込一覧表A'!X74="","",'申込一覧表A'!X74)</f>
      </c>
      <c r="S60">
        <f t="shared" si="3"/>
      </c>
      <c r="T60" s="48">
        <f>IF('申込一覧表A'!AA74="","",'申込一覧表A'!AA74)</f>
      </c>
      <c r="U60" s="48" t="str">
        <f>'申込一覧表A'!AC74*60+'申込一覧表A'!AD74&amp;"."&amp;'申込一覧表A'!AE74</f>
        <v>0.</v>
      </c>
      <c r="W60" t="str">
        <f t="shared" si="6"/>
        <v>  </v>
      </c>
      <c r="X60" s="48">
        <f>IF('申込一覧表A'!AF74="","",'申込一覧表A'!AF74)</f>
      </c>
      <c r="Y60" s="48" t="str">
        <f>'申込一覧表A'!AH74*60+'申込一覧表A'!AI74&amp;"."&amp;'申込一覧表A'!AJ74</f>
        <v>0.</v>
      </c>
      <c r="Z60" s="48"/>
      <c r="AA60" t="str">
        <f t="shared" si="0"/>
        <v>  </v>
      </c>
      <c r="AB60" s="48"/>
      <c r="AQ60" s="48"/>
      <c r="AT60" s="48"/>
    </row>
    <row r="61" spans="1:46" ht="17.25">
      <c r="A61">
        <f>IF('申込一覧表A'!B75="","",'申込一覧表A'!B75)</f>
      </c>
      <c r="B61">
        <f>IF('申込一覧表A'!B75="","",'申込一覧表A'!$C$1)</f>
      </c>
      <c r="C61">
        <f>IF('申込一覧表A'!C75="","",'申込一覧表A'!C75)</f>
      </c>
      <c r="D61">
        <f>IF('申込一覧表A'!D75="","",'申込一覧表A'!D75)</f>
      </c>
      <c r="E61">
        <f>IF('申込一覧表A'!F75="","",'申込一覧表A'!F75)</f>
      </c>
      <c r="F61">
        <f>IF('申込一覧表A'!E75="","",'申込一覧表A'!E75)</f>
      </c>
      <c r="G61">
        <f>IF('申込一覧表A'!B75="","",LEFT('申込一覧表A'!$C$1,2))</f>
      </c>
      <c r="H61" s="48">
        <f>IF('申込一覧表A'!G75="","",'申込一覧表A'!G75)</f>
      </c>
      <c r="I61" s="48" t="str">
        <f>'申込一覧表A'!I75*60+'申込一覧表A'!J75&amp;"."&amp;'申込一覧表A'!K75</f>
        <v>0.</v>
      </c>
      <c r="J61">
        <f>IF('申込一覧表A'!L75="","",'申込一覧表A'!L75)</f>
      </c>
      <c r="K61">
        <f t="shared" si="1"/>
      </c>
      <c r="L61" s="48">
        <f>IF('申込一覧表A'!M75="","",'申込一覧表A'!M75)</f>
      </c>
      <c r="M61" s="48" t="str">
        <f>'申込一覧表A'!O75*60+'申込一覧表A'!P75&amp;"."&amp;'申込一覧表A'!Q75</f>
        <v>0.</v>
      </c>
      <c r="N61">
        <f>IF('申込一覧表A'!R75="","",'申込一覧表A'!R75)</f>
      </c>
      <c r="O61">
        <f t="shared" si="2"/>
      </c>
      <c r="P61" s="48">
        <f>IF('申込一覧表A'!S75="","",'申込一覧表A'!S75)</f>
      </c>
      <c r="Q61" s="48" t="str">
        <f>'申込一覧表A'!U75*60+'申込一覧表A'!V75&amp;"."&amp;'申込一覧表A'!W75</f>
        <v>0.</v>
      </c>
      <c r="R61">
        <f>IF('申込一覧表A'!X75="","",'申込一覧表A'!X75)</f>
      </c>
      <c r="S61">
        <f t="shared" si="3"/>
      </c>
      <c r="T61" s="48">
        <f>IF('申込一覧表A'!AA75="","",'申込一覧表A'!AA75)</f>
      </c>
      <c r="U61" s="48" t="str">
        <f>'申込一覧表A'!AC75*60+'申込一覧表A'!AD75&amp;"."&amp;'申込一覧表A'!AE75</f>
        <v>0.</v>
      </c>
      <c r="W61" t="str">
        <f t="shared" si="6"/>
        <v>  </v>
      </c>
      <c r="X61" s="48">
        <f>IF('申込一覧表A'!AF75="","",'申込一覧表A'!AF75)</f>
      </c>
      <c r="Y61" s="48" t="str">
        <f>'申込一覧表A'!AH75*60+'申込一覧表A'!AI75&amp;"."&amp;'申込一覧表A'!AJ75</f>
        <v>0.</v>
      </c>
      <c r="Z61" s="48"/>
      <c r="AA61" t="str">
        <f t="shared" si="0"/>
        <v>  </v>
      </c>
      <c r="AB61" s="48"/>
      <c r="AQ61" s="48"/>
      <c r="AT61" s="48"/>
    </row>
    <row r="62" spans="1:46" ht="17.25">
      <c r="A62">
        <f>IF('申込一覧表A'!B86="","",'申込一覧表A'!B86)</f>
      </c>
      <c r="B62">
        <f>IF('申込一覧表A'!B86="","",'申込一覧表A'!$C$1)</f>
      </c>
      <c r="C62">
        <f>IF('申込一覧表A'!C86="","",'申込一覧表A'!C86)</f>
      </c>
      <c r="D62">
        <f>IF('申込一覧表A'!D86="","",'申込一覧表A'!D86)</f>
      </c>
      <c r="E62">
        <f>IF('申込一覧表A'!F86="","",'申込一覧表A'!F86)</f>
      </c>
      <c r="F62">
        <f>IF('申込一覧表A'!E86="","",'申込一覧表A'!E86)</f>
      </c>
      <c r="G62">
        <f>IF('申込一覧表A'!B86="","",LEFT('申込一覧表A'!$C$1,2))</f>
      </c>
      <c r="H62" s="48">
        <f>IF('申込一覧表A'!G86="","",'申込一覧表A'!G86)</f>
      </c>
      <c r="I62" s="48" t="str">
        <f>'申込一覧表A'!I86*60+'申込一覧表A'!J86&amp;"."&amp;'申込一覧表A'!K86</f>
        <v>0.</v>
      </c>
      <c r="J62">
        <f>IF('申込一覧表A'!L86="","",'申込一覧表A'!L86)</f>
      </c>
      <c r="K62">
        <f t="shared" si="1"/>
      </c>
      <c r="L62" s="48">
        <f>IF('申込一覧表A'!M86="","",'申込一覧表A'!M86)</f>
      </c>
      <c r="M62" s="48" t="str">
        <f>'申込一覧表A'!O86*60+'申込一覧表A'!P86&amp;"."&amp;'申込一覧表A'!Q86</f>
        <v>0.</v>
      </c>
      <c r="N62">
        <f>IF('申込一覧表A'!R86="","",'申込一覧表A'!R86)</f>
      </c>
      <c r="O62">
        <f t="shared" si="2"/>
      </c>
      <c r="P62" s="48">
        <f>IF('申込一覧表A'!S86="","",'申込一覧表A'!S86)</f>
      </c>
      <c r="Q62" s="48" t="str">
        <f>'申込一覧表A'!U86*60+'申込一覧表A'!V86&amp;"."&amp;'申込一覧表A'!W86</f>
        <v>0.</v>
      </c>
      <c r="R62">
        <f>IF('申込一覧表A'!X86="","",'申込一覧表A'!X86)</f>
      </c>
      <c r="S62">
        <f t="shared" si="3"/>
      </c>
      <c r="T62" s="48">
        <f>IF('申込一覧表A'!AA86="","",'申込一覧表A'!AA86)</f>
      </c>
      <c r="U62" s="48" t="str">
        <f>'申込一覧表A'!AC86*60+'申込一覧表A'!AD86&amp;"."&amp;'申込一覧表A'!AE86</f>
        <v>0.</v>
      </c>
      <c r="W62" t="str">
        <f t="shared" si="6"/>
        <v>  </v>
      </c>
      <c r="X62" s="48">
        <f>IF('申込一覧表A'!AF86="","",'申込一覧表A'!AF86)</f>
      </c>
      <c r="Y62" s="48" t="str">
        <f>'申込一覧表A'!AH86*60+'申込一覧表A'!AI86&amp;"."&amp;'申込一覧表A'!AJ86</f>
        <v>0.</v>
      </c>
      <c r="Z62" s="48"/>
      <c r="AA62" t="str">
        <f t="shared" si="0"/>
        <v>  </v>
      </c>
      <c r="AB62" s="48"/>
      <c r="AQ62" s="48"/>
      <c r="AT62" s="48"/>
    </row>
    <row r="63" spans="1:46" ht="17.25">
      <c r="A63">
        <f>IF('申込一覧表A'!B87="","",'申込一覧表A'!B87)</f>
      </c>
      <c r="B63">
        <f>IF('申込一覧表A'!B87="","",'申込一覧表A'!$C$1)</f>
      </c>
      <c r="C63">
        <f>IF('申込一覧表A'!C87="","",'申込一覧表A'!C87)</f>
      </c>
      <c r="D63">
        <f>IF('申込一覧表A'!D87="","",'申込一覧表A'!D87)</f>
      </c>
      <c r="E63">
        <f>IF('申込一覧表A'!F87="","",'申込一覧表A'!F87)</f>
      </c>
      <c r="F63">
        <f>IF('申込一覧表A'!E87="","",'申込一覧表A'!E87)</f>
      </c>
      <c r="G63">
        <f>IF('申込一覧表A'!B87="","",LEFT('申込一覧表A'!$C$1,2))</f>
      </c>
      <c r="H63" s="48">
        <f>IF('申込一覧表A'!G87="","",'申込一覧表A'!G87)</f>
      </c>
      <c r="I63" s="48" t="str">
        <f>'申込一覧表A'!I87*60+'申込一覧表A'!J87&amp;"."&amp;'申込一覧表A'!K87</f>
        <v>0.</v>
      </c>
      <c r="J63">
        <f>IF('申込一覧表A'!L87="","",'申込一覧表A'!L87)</f>
      </c>
      <c r="K63">
        <f t="shared" si="1"/>
      </c>
      <c r="L63" s="48">
        <f>IF('申込一覧表A'!M87="","",'申込一覧表A'!M87)</f>
      </c>
      <c r="M63" s="48" t="str">
        <f>'申込一覧表A'!O87*60+'申込一覧表A'!P87&amp;"."&amp;'申込一覧表A'!Q87</f>
        <v>0.</v>
      </c>
      <c r="N63">
        <f>IF('申込一覧表A'!R87="","",'申込一覧表A'!R87)</f>
      </c>
      <c r="O63">
        <f t="shared" si="2"/>
      </c>
      <c r="P63" s="48">
        <f>IF('申込一覧表A'!S87="","",'申込一覧表A'!S87)</f>
      </c>
      <c r="Q63" s="48" t="str">
        <f>'申込一覧表A'!U87*60+'申込一覧表A'!V87&amp;"."&amp;'申込一覧表A'!W87</f>
        <v>0.</v>
      </c>
      <c r="R63">
        <f>IF('申込一覧表A'!X87="","",'申込一覧表A'!X87)</f>
      </c>
      <c r="S63">
        <f t="shared" si="3"/>
      </c>
      <c r="T63" s="48">
        <f>IF('申込一覧表A'!AA87="","",'申込一覧表A'!AA87)</f>
      </c>
      <c r="U63" s="48" t="str">
        <f>'申込一覧表A'!AC87*60+'申込一覧表A'!AD87&amp;"."&amp;'申込一覧表A'!AE87</f>
        <v>0.</v>
      </c>
      <c r="W63" t="str">
        <f t="shared" si="6"/>
        <v>  </v>
      </c>
      <c r="X63" s="48">
        <f>IF('申込一覧表A'!AF87="","",'申込一覧表A'!AF87)</f>
      </c>
      <c r="Y63" s="48" t="str">
        <f>'申込一覧表A'!AH87*60+'申込一覧表A'!AI87&amp;"."&amp;'申込一覧表A'!AJ87</f>
        <v>0.</v>
      </c>
      <c r="Z63" s="48"/>
      <c r="AA63" t="str">
        <f t="shared" si="0"/>
        <v>  </v>
      </c>
      <c r="AB63" s="48"/>
      <c r="AQ63" s="48"/>
      <c r="AT63" s="48"/>
    </row>
    <row r="64" spans="1:46" ht="17.25">
      <c r="A64">
        <f>IF('申込一覧表A'!B88="","",'申込一覧表A'!B88)</f>
      </c>
      <c r="B64">
        <f>IF('申込一覧表A'!B88="","",'申込一覧表A'!$C$1)</f>
      </c>
      <c r="C64">
        <f>IF('申込一覧表A'!C88="","",'申込一覧表A'!C88)</f>
      </c>
      <c r="D64">
        <f>IF('申込一覧表A'!D88="","",'申込一覧表A'!D88)</f>
      </c>
      <c r="E64">
        <f>IF('申込一覧表A'!F88="","",'申込一覧表A'!F88)</f>
      </c>
      <c r="F64">
        <f>IF('申込一覧表A'!E88="","",'申込一覧表A'!E88)</f>
      </c>
      <c r="G64">
        <f>IF('申込一覧表A'!B88="","",LEFT('申込一覧表A'!$C$1,2))</f>
      </c>
      <c r="H64" s="48">
        <f>IF('申込一覧表A'!G88="","",'申込一覧表A'!G88)</f>
      </c>
      <c r="I64" s="48" t="str">
        <f>'申込一覧表A'!I88*60+'申込一覧表A'!J88&amp;"."&amp;'申込一覧表A'!K88</f>
        <v>0.</v>
      </c>
      <c r="J64">
        <f>IF('申込一覧表A'!L88="","",'申込一覧表A'!L88)</f>
      </c>
      <c r="K64">
        <f t="shared" si="1"/>
      </c>
      <c r="L64" s="48">
        <f>IF('申込一覧表A'!M88="","",'申込一覧表A'!M88)</f>
      </c>
      <c r="M64" s="48" t="str">
        <f>'申込一覧表A'!O88*60+'申込一覧表A'!P88&amp;"."&amp;'申込一覧表A'!Q88</f>
        <v>0.</v>
      </c>
      <c r="N64">
        <f>IF('申込一覧表A'!R88="","",'申込一覧表A'!R88)</f>
      </c>
      <c r="O64">
        <f t="shared" si="2"/>
      </c>
      <c r="P64" s="48">
        <f>IF('申込一覧表A'!S88="","",'申込一覧表A'!S88)</f>
      </c>
      <c r="Q64" s="48" t="str">
        <f>'申込一覧表A'!U88*60+'申込一覧表A'!V88&amp;"."&amp;'申込一覧表A'!W88</f>
        <v>0.</v>
      </c>
      <c r="R64">
        <f>IF('申込一覧表A'!X88="","",'申込一覧表A'!X88)</f>
      </c>
      <c r="S64">
        <f t="shared" si="3"/>
      </c>
      <c r="T64" s="48">
        <f>IF('申込一覧表A'!AA88="","",'申込一覧表A'!AA88)</f>
      </c>
      <c r="U64" s="48" t="str">
        <f>'申込一覧表A'!AC88*60+'申込一覧表A'!AD88&amp;"."&amp;'申込一覧表A'!AE88</f>
        <v>0.</v>
      </c>
      <c r="W64" t="str">
        <f t="shared" si="6"/>
        <v>  </v>
      </c>
      <c r="X64" s="48">
        <f>IF('申込一覧表A'!AF88="","",'申込一覧表A'!AF88)</f>
      </c>
      <c r="Y64" s="48" t="str">
        <f>'申込一覧表A'!AH88*60+'申込一覧表A'!AI88&amp;"."&amp;'申込一覧表A'!AJ88</f>
        <v>0.</v>
      </c>
      <c r="Z64" s="48"/>
      <c r="AA64" t="str">
        <f t="shared" si="0"/>
        <v>  </v>
      </c>
      <c r="AB64" s="48"/>
      <c r="AQ64" s="48"/>
      <c r="AT64" s="48"/>
    </row>
    <row r="65" spans="1:46" ht="17.25">
      <c r="A65">
        <f>IF('申込一覧表A'!B89="","",'申込一覧表A'!B89)</f>
      </c>
      <c r="B65">
        <f>IF('申込一覧表A'!B89="","",'申込一覧表A'!$C$1)</f>
      </c>
      <c r="C65">
        <f>IF('申込一覧表A'!C89="","",'申込一覧表A'!C89)</f>
      </c>
      <c r="D65">
        <f>IF('申込一覧表A'!D89="","",'申込一覧表A'!D89)</f>
      </c>
      <c r="E65">
        <f>IF('申込一覧表A'!F89="","",'申込一覧表A'!F89)</f>
      </c>
      <c r="F65">
        <f>IF('申込一覧表A'!E89="","",'申込一覧表A'!E89)</f>
      </c>
      <c r="G65">
        <f>IF('申込一覧表A'!B89="","",LEFT('申込一覧表A'!$C$1,2))</f>
      </c>
      <c r="H65" s="48">
        <f>IF('申込一覧表A'!G89="","",'申込一覧表A'!G89)</f>
      </c>
      <c r="I65" s="48" t="str">
        <f>'申込一覧表A'!I89*60+'申込一覧表A'!J89&amp;"."&amp;'申込一覧表A'!K89</f>
        <v>0.</v>
      </c>
      <c r="J65">
        <f>IF('申込一覧表A'!L89="","",'申込一覧表A'!L89)</f>
      </c>
      <c r="K65">
        <f t="shared" si="1"/>
      </c>
      <c r="L65" s="48">
        <f>IF('申込一覧表A'!M89="","",'申込一覧表A'!M89)</f>
      </c>
      <c r="M65" s="48" t="str">
        <f>'申込一覧表A'!O89*60+'申込一覧表A'!P89&amp;"."&amp;'申込一覧表A'!Q89</f>
        <v>0.</v>
      </c>
      <c r="N65">
        <f>IF('申込一覧表A'!R89="","",'申込一覧表A'!R89)</f>
      </c>
      <c r="O65">
        <f t="shared" si="2"/>
      </c>
      <c r="P65" s="48">
        <f>IF('申込一覧表A'!S89="","",'申込一覧表A'!S89)</f>
      </c>
      <c r="Q65" s="48" t="str">
        <f>'申込一覧表A'!U89*60+'申込一覧表A'!V89&amp;"."&amp;'申込一覧表A'!W89</f>
        <v>0.</v>
      </c>
      <c r="R65">
        <f>IF('申込一覧表A'!X89="","",'申込一覧表A'!X89)</f>
      </c>
      <c r="S65">
        <f t="shared" si="3"/>
      </c>
      <c r="T65" s="48">
        <f>IF('申込一覧表A'!AA89="","",'申込一覧表A'!AA89)</f>
      </c>
      <c r="U65" s="48" t="str">
        <f>'申込一覧表A'!AC89*60+'申込一覧表A'!AD89&amp;"."&amp;'申込一覧表A'!AE89</f>
        <v>0.</v>
      </c>
      <c r="W65" t="str">
        <f t="shared" si="6"/>
        <v>  </v>
      </c>
      <c r="X65" s="48">
        <f>IF('申込一覧表A'!AF89="","",'申込一覧表A'!AF89)</f>
      </c>
      <c r="Y65" s="48" t="str">
        <f>'申込一覧表A'!AH89*60+'申込一覧表A'!AI89&amp;"."&amp;'申込一覧表A'!AJ89</f>
        <v>0.</v>
      </c>
      <c r="Z65" s="48"/>
      <c r="AA65" t="str">
        <f t="shared" si="0"/>
        <v>  </v>
      </c>
      <c r="AB65" s="48"/>
      <c r="AQ65" s="48"/>
      <c r="AT65" s="48"/>
    </row>
    <row r="66" spans="1:46" ht="17.25">
      <c r="A66">
        <f>IF('申込一覧表A'!B90="","",'申込一覧表A'!B90)</f>
      </c>
      <c r="B66">
        <f>IF('申込一覧表A'!B90="","",'申込一覧表A'!$C$1)</f>
      </c>
      <c r="C66">
        <f>IF('申込一覧表A'!C90="","",'申込一覧表A'!C90)</f>
      </c>
      <c r="D66">
        <f>IF('申込一覧表A'!D90="","",'申込一覧表A'!D90)</f>
      </c>
      <c r="E66">
        <f>IF('申込一覧表A'!F90="","",'申込一覧表A'!F90)</f>
      </c>
      <c r="F66">
        <f>IF('申込一覧表A'!E90="","",'申込一覧表A'!E90)</f>
      </c>
      <c r="G66">
        <f>IF('申込一覧表A'!B90="","",LEFT('申込一覧表A'!$C$1,2))</f>
      </c>
      <c r="H66" s="48">
        <f>IF('申込一覧表A'!G90="","",'申込一覧表A'!G90)</f>
      </c>
      <c r="I66" s="48" t="str">
        <f>'申込一覧表A'!I90*60+'申込一覧表A'!J90&amp;"."&amp;'申込一覧表A'!K90</f>
        <v>0.</v>
      </c>
      <c r="J66">
        <f>IF('申込一覧表A'!L90="","",'申込一覧表A'!L90)</f>
      </c>
      <c r="K66">
        <f t="shared" si="1"/>
      </c>
      <c r="L66" s="48">
        <f>IF('申込一覧表A'!M90="","",'申込一覧表A'!M90)</f>
      </c>
      <c r="M66" s="48" t="str">
        <f>'申込一覧表A'!O90*60+'申込一覧表A'!P90&amp;"."&amp;'申込一覧表A'!Q90</f>
        <v>0.</v>
      </c>
      <c r="N66">
        <f>IF('申込一覧表A'!R90="","",'申込一覧表A'!R90)</f>
      </c>
      <c r="O66">
        <f t="shared" si="2"/>
      </c>
      <c r="P66" s="48">
        <f>IF('申込一覧表A'!S90="","",'申込一覧表A'!S90)</f>
      </c>
      <c r="Q66" s="48" t="str">
        <f>'申込一覧表A'!U90*60+'申込一覧表A'!V90&amp;"."&amp;'申込一覧表A'!W90</f>
        <v>0.</v>
      </c>
      <c r="R66">
        <f>IF('申込一覧表A'!X90="","",'申込一覧表A'!X90)</f>
      </c>
      <c r="S66">
        <f t="shared" si="3"/>
      </c>
      <c r="T66" s="48">
        <f>IF('申込一覧表A'!AA90="","",'申込一覧表A'!AA90)</f>
      </c>
      <c r="U66" s="48" t="str">
        <f>'申込一覧表A'!AC90*60+'申込一覧表A'!AD90&amp;"."&amp;'申込一覧表A'!AE90</f>
        <v>0.</v>
      </c>
      <c r="W66" t="str">
        <f t="shared" si="6"/>
        <v>  </v>
      </c>
      <c r="X66" s="48">
        <f>IF('申込一覧表A'!AF90="","",'申込一覧表A'!AF90)</f>
      </c>
      <c r="Y66" s="48" t="str">
        <f>'申込一覧表A'!AH90*60+'申込一覧表A'!AI90&amp;"."&amp;'申込一覧表A'!AJ90</f>
        <v>0.</v>
      </c>
      <c r="Z66" s="48"/>
      <c r="AA66" t="str">
        <f aca="true" t="shared" si="7" ref="AA66:AA91">IF(Y66="0.","  ",Y66)</f>
        <v>  </v>
      </c>
      <c r="AB66" s="48"/>
      <c r="AQ66" s="48"/>
      <c r="AT66" s="48"/>
    </row>
    <row r="67" spans="1:46" ht="17.25">
      <c r="A67">
        <f>IF('申込一覧表A'!B91="","",'申込一覧表A'!B91)</f>
      </c>
      <c r="B67">
        <f>IF('申込一覧表A'!B91="","",'申込一覧表A'!$C$1)</f>
      </c>
      <c r="C67">
        <f>IF('申込一覧表A'!C91="","",'申込一覧表A'!C91)</f>
      </c>
      <c r="D67">
        <f>IF('申込一覧表A'!D91="","",'申込一覧表A'!D91)</f>
      </c>
      <c r="E67">
        <f>IF('申込一覧表A'!F91="","",'申込一覧表A'!F91)</f>
      </c>
      <c r="F67">
        <f>IF('申込一覧表A'!E91="","",'申込一覧表A'!E91)</f>
      </c>
      <c r="G67">
        <f>IF('申込一覧表A'!B91="","",LEFT('申込一覧表A'!$C$1,2))</f>
      </c>
      <c r="H67" s="48">
        <f>IF('申込一覧表A'!G91="","",'申込一覧表A'!G91)</f>
      </c>
      <c r="I67" s="48" t="str">
        <f>'申込一覧表A'!I91*60+'申込一覧表A'!J91&amp;"."&amp;'申込一覧表A'!K91</f>
        <v>0.</v>
      </c>
      <c r="J67">
        <f>IF('申込一覧表A'!L91="","",'申込一覧表A'!L91)</f>
      </c>
      <c r="K67">
        <f aca="true" t="shared" si="8" ref="K67:K91">IF(I67="0.",J67,I67)</f>
      </c>
      <c r="L67" s="48">
        <f>IF('申込一覧表A'!M91="","",'申込一覧表A'!M91)</f>
      </c>
      <c r="M67" s="48" t="str">
        <f>'申込一覧表A'!O91*60+'申込一覧表A'!P91&amp;"."&amp;'申込一覧表A'!Q91</f>
        <v>0.</v>
      </c>
      <c r="N67">
        <f>IF('申込一覧表A'!R91="","",'申込一覧表A'!R91)</f>
      </c>
      <c r="O67">
        <f aca="true" t="shared" si="9" ref="O67:O91">IF(M67="0.",N67,M67)</f>
      </c>
      <c r="P67" s="48">
        <f>IF('申込一覧表A'!S91="","",'申込一覧表A'!S91)</f>
      </c>
      <c r="Q67" s="48" t="str">
        <f>'申込一覧表A'!U91*60+'申込一覧表A'!V91&amp;"."&amp;'申込一覧表A'!W91</f>
        <v>0.</v>
      </c>
      <c r="R67">
        <f>IF('申込一覧表A'!X91="","",'申込一覧表A'!X91)</f>
      </c>
      <c r="S67">
        <f aca="true" t="shared" si="10" ref="S67:S91">IF(Q67="0.",R67,Q67)</f>
      </c>
      <c r="T67" s="48">
        <f>IF('申込一覧表A'!AA91="","",'申込一覧表A'!AA91)</f>
      </c>
      <c r="U67" s="48" t="str">
        <f>'申込一覧表A'!AC91*60+'申込一覧表A'!AD91&amp;"."&amp;'申込一覧表A'!AE91</f>
        <v>0.</v>
      </c>
      <c r="W67" t="str">
        <f t="shared" si="6"/>
        <v>  </v>
      </c>
      <c r="X67" s="48">
        <f>IF('申込一覧表A'!AF91="","",'申込一覧表A'!AF91)</f>
      </c>
      <c r="Y67" s="48" t="str">
        <f>'申込一覧表A'!AH91*60+'申込一覧表A'!AI91&amp;"."&amp;'申込一覧表A'!AJ91</f>
        <v>0.</v>
      </c>
      <c r="Z67" s="48"/>
      <c r="AA67" t="str">
        <f t="shared" si="7"/>
        <v>  </v>
      </c>
      <c r="AB67" s="48"/>
      <c r="AQ67" s="48"/>
      <c r="AT67" s="48"/>
    </row>
    <row r="68" spans="1:46" ht="17.25">
      <c r="A68">
        <f>IF('申込一覧表A'!B92="","",'申込一覧表A'!B92)</f>
      </c>
      <c r="B68">
        <f>IF('申込一覧表A'!B92="","",'申込一覧表A'!$C$1)</f>
      </c>
      <c r="C68">
        <f>IF('申込一覧表A'!C92="","",'申込一覧表A'!C92)</f>
      </c>
      <c r="D68">
        <f>IF('申込一覧表A'!D92="","",'申込一覧表A'!D92)</f>
      </c>
      <c r="E68">
        <f>IF('申込一覧表A'!F92="","",'申込一覧表A'!F92)</f>
      </c>
      <c r="F68">
        <f>IF('申込一覧表A'!E92="","",'申込一覧表A'!E92)</f>
      </c>
      <c r="G68">
        <f>IF('申込一覧表A'!B92="","",LEFT('申込一覧表A'!$C$1,2))</f>
      </c>
      <c r="H68" s="48">
        <f>IF('申込一覧表A'!G92="","",'申込一覧表A'!G92)</f>
      </c>
      <c r="I68" s="48" t="str">
        <f>'申込一覧表A'!I92*60+'申込一覧表A'!J92&amp;"."&amp;'申込一覧表A'!K92</f>
        <v>0.</v>
      </c>
      <c r="J68">
        <f>IF('申込一覧表A'!L92="","",'申込一覧表A'!L92)</f>
      </c>
      <c r="K68">
        <f t="shared" si="8"/>
      </c>
      <c r="L68" s="48">
        <f>IF('申込一覧表A'!M92="","",'申込一覧表A'!M92)</f>
      </c>
      <c r="M68" s="48" t="str">
        <f>'申込一覧表A'!O92*60+'申込一覧表A'!P92&amp;"."&amp;'申込一覧表A'!Q92</f>
        <v>0.</v>
      </c>
      <c r="N68">
        <f>IF('申込一覧表A'!R92="","",'申込一覧表A'!R92)</f>
      </c>
      <c r="O68">
        <f t="shared" si="9"/>
      </c>
      <c r="P68" s="48">
        <f>IF('申込一覧表A'!S92="","",'申込一覧表A'!S92)</f>
      </c>
      <c r="Q68" s="48" t="str">
        <f>'申込一覧表A'!U92*60+'申込一覧表A'!V92&amp;"."&amp;'申込一覧表A'!W92</f>
        <v>0.</v>
      </c>
      <c r="R68">
        <f>IF('申込一覧表A'!X92="","",'申込一覧表A'!X92)</f>
      </c>
      <c r="S68">
        <f t="shared" si="10"/>
      </c>
      <c r="T68" s="48">
        <f>IF('申込一覧表A'!AA92="","",'申込一覧表A'!AA92)</f>
      </c>
      <c r="U68" s="48" t="str">
        <f>'申込一覧表A'!AC92*60+'申込一覧表A'!AD92&amp;"."&amp;'申込一覧表A'!AE92</f>
        <v>0.</v>
      </c>
      <c r="W68" t="str">
        <f t="shared" si="6"/>
        <v>  </v>
      </c>
      <c r="X68" s="48">
        <f>IF('申込一覧表A'!AF92="","",'申込一覧表A'!AF92)</f>
      </c>
      <c r="Y68" s="48" t="str">
        <f>'申込一覧表A'!AH92*60+'申込一覧表A'!AI92&amp;"."&amp;'申込一覧表A'!AJ92</f>
        <v>0.</v>
      </c>
      <c r="Z68" s="48"/>
      <c r="AA68" t="str">
        <f t="shared" si="7"/>
        <v>  </v>
      </c>
      <c r="AB68" s="48"/>
      <c r="AQ68" s="48"/>
      <c r="AT68" s="48"/>
    </row>
    <row r="69" spans="1:46" ht="17.25">
      <c r="A69">
        <f>IF('申込一覧表A'!B93="","",'申込一覧表A'!B93)</f>
      </c>
      <c r="B69">
        <f>IF('申込一覧表A'!B93="","",'申込一覧表A'!$C$1)</f>
      </c>
      <c r="C69">
        <f>IF('申込一覧表A'!C93="","",'申込一覧表A'!C93)</f>
      </c>
      <c r="D69">
        <f>IF('申込一覧表A'!D93="","",'申込一覧表A'!D93)</f>
      </c>
      <c r="E69">
        <f>IF('申込一覧表A'!F93="","",'申込一覧表A'!F93)</f>
      </c>
      <c r="F69">
        <f>IF('申込一覧表A'!E93="","",'申込一覧表A'!E93)</f>
      </c>
      <c r="G69">
        <f>IF('申込一覧表A'!B93="","",LEFT('申込一覧表A'!$C$1,2))</f>
      </c>
      <c r="H69" s="48">
        <f>IF('申込一覧表A'!G93="","",'申込一覧表A'!G93)</f>
      </c>
      <c r="I69" s="48" t="str">
        <f>'申込一覧表A'!I93*60+'申込一覧表A'!J93&amp;"."&amp;'申込一覧表A'!K93</f>
        <v>0.</v>
      </c>
      <c r="J69">
        <f>IF('申込一覧表A'!L93="","",'申込一覧表A'!L93)</f>
      </c>
      <c r="K69">
        <f t="shared" si="8"/>
      </c>
      <c r="L69" s="48">
        <f>IF('申込一覧表A'!M93="","",'申込一覧表A'!M93)</f>
      </c>
      <c r="M69" s="48" t="str">
        <f>'申込一覧表A'!O93*60+'申込一覧表A'!P93&amp;"."&amp;'申込一覧表A'!Q93</f>
        <v>0.</v>
      </c>
      <c r="N69">
        <f>IF('申込一覧表A'!R93="","",'申込一覧表A'!R93)</f>
      </c>
      <c r="O69">
        <f t="shared" si="9"/>
      </c>
      <c r="P69" s="48">
        <f>IF('申込一覧表A'!S93="","",'申込一覧表A'!S93)</f>
      </c>
      <c r="Q69" s="48" t="str">
        <f>'申込一覧表A'!U93*60+'申込一覧表A'!V93&amp;"."&amp;'申込一覧表A'!W93</f>
        <v>0.</v>
      </c>
      <c r="R69">
        <f>IF('申込一覧表A'!X93="","",'申込一覧表A'!X93)</f>
      </c>
      <c r="S69">
        <f t="shared" si="10"/>
      </c>
      <c r="T69" s="48">
        <f>IF('申込一覧表A'!AA93="","",'申込一覧表A'!AA93)</f>
      </c>
      <c r="U69" s="48" t="str">
        <f>'申込一覧表A'!AC93*60+'申込一覧表A'!AD93&amp;"."&amp;'申込一覧表A'!AE93</f>
        <v>0.</v>
      </c>
      <c r="W69" t="str">
        <f t="shared" si="6"/>
        <v>  </v>
      </c>
      <c r="X69" s="48">
        <f>IF('申込一覧表A'!AF93="","",'申込一覧表A'!AF93)</f>
      </c>
      <c r="Y69" s="48" t="str">
        <f>'申込一覧表A'!AH93*60+'申込一覧表A'!AI93&amp;"."&amp;'申込一覧表A'!AJ93</f>
        <v>0.</v>
      </c>
      <c r="Z69" s="48"/>
      <c r="AA69" t="str">
        <f t="shared" si="7"/>
        <v>  </v>
      </c>
      <c r="AB69" s="48"/>
      <c r="AQ69" s="48"/>
      <c r="AT69" s="48"/>
    </row>
    <row r="70" spans="1:46" ht="17.25">
      <c r="A70">
        <f>IF('申込一覧表A'!B94="","",'申込一覧表A'!B94)</f>
      </c>
      <c r="B70">
        <f>IF('申込一覧表A'!B94="","",'申込一覧表A'!$C$1)</f>
      </c>
      <c r="C70">
        <f>IF('申込一覧表A'!C94="","",'申込一覧表A'!C94)</f>
      </c>
      <c r="D70">
        <f>IF('申込一覧表A'!D94="","",'申込一覧表A'!D94)</f>
      </c>
      <c r="E70">
        <f>IF('申込一覧表A'!F94="","",'申込一覧表A'!F94)</f>
      </c>
      <c r="F70">
        <f>IF('申込一覧表A'!E94="","",'申込一覧表A'!E94)</f>
      </c>
      <c r="G70">
        <f>IF('申込一覧表A'!B94="","",LEFT('申込一覧表A'!$C$1,2))</f>
      </c>
      <c r="H70" s="48">
        <f>IF('申込一覧表A'!G94="","",'申込一覧表A'!G94)</f>
      </c>
      <c r="I70" s="48" t="str">
        <f>'申込一覧表A'!I94*60+'申込一覧表A'!J94&amp;"."&amp;'申込一覧表A'!K94</f>
        <v>0.</v>
      </c>
      <c r="J70">
        <f>IF('申込一覧表A'!L94="","",'申込一覧表A'!L94)</f>
      </c>
      <c r="K70">
        <f t="shared" si="8"/>
      </c>
      <c r="L70" s="48">
        <f>IF('申込一覧表A'!M94="","",'申込一覧表A'!M94)</f>
      </c>
      <c r="M70" s="48" t="str">
        <f>'申込一覧表A'!O94*60+'申込一覧表A'!P94&amp;"."&amp;'申込一覧表A'!Q94</f>
        <v>0.</v>
      </c>
      <c r="N70">
        <f>IF('申込一覧表A'!R94="","",'申込一覧表A'!R94)</f>
      </c>
      <c r="O70">
        <f t="shared" si="9"/>
      </c>
      <c r="P70" s="48">
        <f>IF('申込一覧表A'!S94="","",'申込一覧表A'!S94)</f>
      </c>
      <c r="Q70" s="48" t="str">
        <f>'申込一覧表A'!U94*60+'申込一覧表A'!V94&amp;"."&amp;'申込一覧表A'!W94</f>
        <v>0.</v>
      </c>
      <c r="R70">
        <f>IF('申込一覧表A'!X94="","",'申込一覧表A'!X94)</f>
      </c>
      <c r="S70">
        <f t="shared" si="10"/>
      </c>
      <c r="T70" s="48">
        <f>IF('申込一覧表A'!AA94="","",'申込一覧表A'!AA94)</f>
      </c>
      <c r="U70" s="48" t="str">
        <f>'申込一覧表A'!AC94*60+'申込一覧表A'!AD94&amp;"."&amp;'申込一覧表A'!AE94</f>
        <v>0.</v>
      </c>
      <c r="W70" t="str">
        <f t="shared" si="6"/>
        <v>  </v>
      </c>
      <c r="X70" s="48">
        <f>IF('申込一覧表A'!AF94="","",'申込一覧表A'!AF94)</f>
      </c>
      <c r="Y70" s="48" t="str">
        <f>'申込一覧表A'!AH94*60+'申込一覧表A'!AI94&amp;"."&amp;'申込一覧表A'!AJ94</f>
        <v>0.</v>
      </c>
      <c r="Z70" s="48"/>
      <c r="AA70" t="str">
        <f t="shared" si="7"/>
        <v>  </v>
      </c>
      <c r="AB70" s="48"/>
      <c r="AQ70" s="48"/>
      <c r="AT70" s="48"/>
    </row>
    <row r="71" spans="1:46" ht="17.25">
      <c r="A71">
        <f>IF('申込一覧表A'!B95="","",'申込一覧表A'!B95)</f>
      </c>
      <c r="B71">
        <f>IF('申込一覧表A'!B95="","",'申込一覧表A'!$C$1)</f>
      </c>
      <c r="C71">
        <f>IF('申込一覧表A'!C95="","",'申込一覧表A'!C95)</f>
      </c>
      <c r="D71">
        <f>IF('申込一覧表A'!D95="","",'申込一覧表A'!D95)</f>
      </c>
      <c r="E71">
        <f>IF('申込一覧表A'!F95="","",'申込一覧表A'!F95)</f>
      </c>
      <c r="F71">
        <f>IF('申込一覧表A'!E95="","",'申込一覧表A'!E95)</f>
      </c>
      <c r="G71">
        <f>IF('申込一覧表A'!B95="","",LEFT('申込一覧表A'!$C$1,2))</f>
      </c>
      <c r="H71" s="48">
        <f>IF('申込一覧表A'!G95="","",'申込一覧表A'!G95)</f>
      </c>
      <c r="I71" s="48" t="str">
        <f>'申込一覧表A'!I95*60+'申込一覧表A'!J95&amp;"."&amp;'申込一覧表A'!K95</f>
        <v>0.</v>
      </c>
      <c r="J71">
        <f>IF('申込一覧表A'!L95="","",'申込一覧表A'!L95)</f>
      </c>
      <c r="K71">
        <f t="shared" si="8"/>
      </c>
      <c r="L71" s="48">
        <f>IF('申込一覧表A'!M95="","",'申込一覧表A'!M95)</f>
      </c>
      <c r="M71" s="48" t="str">
        <f>'申込一覧表A'!O95*60+'申込一覧表A'!P95&amp;"."&amp;'申込一覧表A'!Q95</f>
        <v>0.</v>
      </c>
      <c r="N71">
        <f>IF('申込一覧表A'!R95="","",'申込一覧表A'!R95)</f>
      </c>
      <c r="O71">
        <f t="shared" si="9"/>
      </c>
      <c r="P71" s="48">
        <f>IF('申込一覧表A'!S95="","",'申込一覧表A'!S95)</f>
      </c>
      <c r="Q71" s="48" t="str">
        <f>'申込一覧表A'!U95*60+'申込一覧表A'!V95&amp;"."&amp;'申込一覧表A'!W95</f>
        <v>0.</v>
      </c>
      <c r="R71">
        <f>IF('申込一覧表A'!X95="","",'申込一覧表A'!X95)</f>
      </c>
      <c r="S71">
        <f t="shared" si="10"/>
      </c>
      <c r="T71" s="48">
        <f>IF('申込一覧表A'!AA95="","",'申込一覧表A'!AA95)</f>
      </c>
      <c r="U71" s="48" t="str">
        <f>'申込一覧表A'!AC95*60+'申込一覧表A'!AD95&amp;"."&amp;'申込一覧表A'!AE95</f>
        <v>0.</v>
      </c>
      <c r="W71" t="str">
        <f aca="true" t="shared" si="11" ref="W71:W91">IF(U71="0.","  ",U71)</f>
        <v>  </v>
      </c>
      <c r="X71" s="48">
        <f>IF('申込一覧表A'!AF95="","",'申込一覧表A'!AF95)</f>
      </c>
      <c r="Y71" s="48" t="str">
        <f>'申込一覧表A'!AH95*60+'申込一覧表A'!AI95&amp;"."&amp;'申込一覧表A'!AJ95</f>
        <v>0.</v>
      </c>
      <c r="Z71" s="48"/>
      <c r="AA71" t="str">
        <f t="shared" si="7"/>
        <v>  </v>
      </c>
      <c r="AB71" s="48"/>
      <c r="AQ71" s="48"/>
      <c r="AT71" s="48"/>
    </row>
    <row r="72" spans="1:46" ht="17.25">
      <c r="A72">
        <f>IF('申込一覧表A'!B96="","",'申込一覧表A'!B96)</f>
      </c>
      <c r="B72">
        <f>IF('申込一覧表A'!B96="","",'申込一覧表A'!$C$1)</f>
      </c>
      <c r="C72">
        <f>IF('申込一覧表A'!C96="","",'申込一覧表A'!C96)</f>
      </c>
      <c r="D72">
        <f>IF('申込一覧表A'!D96="","",'申込一覧表A'!D96)</f>
      </c>
      <c r="E72">
        <f>IF('申込一覧表A'!F96="","",'申込一覧表A'!F96)</f>
      </c>
      <c r="F72">
        <f>IF('申込一覧表A'!E96="","",'申込一覧表A'!E96)</f>
      </c>
      <c r="G72">
        <f>IF('申込一覧表A'!B96="","",LEFT('申込一覧表A'!$C$1,2))</f>
      </c>
      <c r="H72" s="48">
        <f>IF('申込一覧表A'!G96="","",'申込一覧表A'!G96)</f>
      </c>
      <c r="I72" s="48" t="str">
        <f>'申込一覧表A'!I96*60+'申込一覧表A'!J96&amp;"."&amp;'申込一覧表A'!K96</f>
        <v>0.</v>
      </c>
      <c r="J72">
        <f>IF('申込一覧表A'!L96="","",'申込一覧表A'!L96)</f>
      </c>
      <c r="K72">
        <f t="shared" si="8"/>
      </c>
      <c r="L72" s="48">
        <f>IF('申込一覧表A'!M96="","",'申込一覧表A'!M96)</f>
      </c>
      <c r="M72" s="48" t="str">
        <f>'申込一覧表A'!O96*60+'申込一覧表A'!P96&amp;"."&amp;'申込一覧表A'!Q96</f>
        <v>0.</v>
      </c>
      <c r="N72">
        <f>IF('申込一覧表A'!R96="","",'申込一覧表A'!R96)</f>
      </c>
      <c r="O72">
        <f t="shared" si="9"/>
      </c>
      <c r="P72" s="48">
        <f>IF('申込一覧表A'!S96="","",'申込一覧表A'!S96)</f>
      </c>
      <c r="Q72" s="48" t="str">
        <f>'申込一覧表A'!U96*60+'申込一覧表A'!V96&amp;"."&amp;'申込一覧表A'!W96</f>
        <v>0.</v>
      </c>
      <c r="R72">
        <f>IF('申込一覧表A'!X96="","",'申込一覧表A'!X96)</f>
      </c>
      <c r="S72">
        <f t="shared" si="10"/>
      </c>
      <c r="T72" s="48">
        <f>IF('申込一覧表A'!AA96="","",'申込一覧表A'!AA96)</f>
      </c>
      <c r="U72" s="48" t="str">
        <f>'申込一覧表A'!AC96*60+'申込一覧表A'!AD96&amp;"."&amp;'申込一覧表A'!AE96</f>
        <v>0.</v>
      </c>
      <c r="W72" t="str">
        <f t="shared" si="11"/>
        <v>  </v>
      </c>
      <c r="X72" s="48">
        <f>IF('申込一覧表A'!AF96="","",'申込一覧表A'!AF96)</f>
      </c>
      <c r="Y72" s="48" t="str">
        <f>'申込一覧表A'!AH96*60+'申込一覧表A'!AI96&amp;"."&amp;'申込一覧表A'!AJ96</f>
        <v>0.</v>
      </c>
      <c r="Z72" s="48"/>
      <c r="AA72" t="str">
        <f t="shared" si="7"/>
        <v>  </v>
      </c>
      <c r="AQ72" s="48"/>
      <c r="AT72" s="48"/>
    </row>
    <row r="73" spans="1:46" ht="17.25">
      <c r="A73">
        <f>IF('申込一覧表A'!B97="","",'申込一覧表A'!B97)</f>
      </c>
      <c r="B73">
        <f>IF('申込一覧表A'!B97="","",'申込一覧表A'!$C$1)</f>
      </c>
      <c r="C73">
        <f>IF('申込一覧表A'!C97="","",'申込一覧表A'!C97)</f>
      </c>
      <c r="D73">
        <f>IF('申込一覧表A'!D97="","",'申込一覧表A'!D97)</f>
      </c>
      <c r="E73">
        <f>IF('申込一覧表A'!F97="","",'申込一覧表A'!F97)</f>
      </c>
      <c r="F73">
        <f>IF('申込一覧表A'!E97="","",'申込一覧表A'!E97)</f>
      </c>
      <c r="G73">
        <f>IF('申込一覧表A'!B97="","",LEFT('申込一覧表A'!$C$1,2))</f>
      </c>
      <c r="H73" s="48">
        <f>IF('申込一覧表A'!G97="","",'申込一覧表A'!G97)</f>
      </c>
      <c r="I73" s="48" t="str">
        <f>'申込一覧表A'!I97*60+'申込一覧表A'!J97&amp;"."&amp;'申込一覧表A'!K97</f>
        <v>0.</v>
      </c>
      <c r="J73">
        <f>IF('申込一覧表A'!L97="","",'申込一覧表A'!L97)</f>
      </c>
      <c r="K73">
        <f t="shared" si="8"/>
      </c>
      <c r="L73" s="48">
        <f>IF('申込一覧表A'!M97="","",'申込一覧表A'!M97)</f>
      </c>
      <c r="M73" s="48" t="str">
        <f>'申込一覧表A'!O97*60+'申込一覧表A'!P97&amp;"."&amp;'申込一覧表A'!Q97</f>
        <v>0.</v>
      </c>
      <c r="N73">
        <f>IF('申込一覧表A'!R97="","",'申込一覧表A'!R97)</f>
      </c>
      <c r="O73">
        <f t="shared" si="9"/>
      </c>
      <c r="P73" s="48">
        <f>IF('申込一覧表A'!S97="","",'申込一覧表A'!S97)</f>
      </c>
      <c r="Q73" s="48" t="str">
        <f>'申込一覧表A'!U97*60+'申込一覧表A'!V97&amp;"."&amp;'申込一覧表A'!W97</f>
        <v>0.</v>
      </c>
      <c r="R73">
        <f>IF('申込一覧表A'!X97="","",'申込一覧表A'!X97)</f>
      </c>
      <c r="S73">
        <f t="shared" si="10"/>
      </c>
      <c r="T73" s="48">
        <f>IF('申込一覧表A'!AA97="","",'申込一覧表A'!AA97)</f>
      </c>
      <c r="U73" s="48" t="str">
        <f>'申込一覧表A'!AC97*60+'申込一覧表A'!AD97&amp;"."&amp;'申込一覧表A'!AE97</f>
        <v>0.</v>
      </c>
      <c r="W73" t="str">
        <f t="shared" si="11"/>
        <v>  </v>
      </c>
      <c r="X73" s="48">
        <f>IF('申込一覧表A'!AF97="","",'申込一覧表A'!AF97)</f>
      </c>
      <c r="Y73" s="48" t="str">
        <f>'申込一覧表A'!AH97*60+'申込一覧表A'!AI97&amp;"."&amp;'申込一覧表A'!AJ97</f>
        <v>0.</v>
      </c>
      <c r="Z73" s="48"/>
      <c r="AA73" t="str">
        <f t="shared" si="7"/>
        <v>  </v>
      </c>
      <c r="AQ73" s="48"/>
      <c r="AT73" s="48"/>
    </row>
    <row r="74" spans="1:51" ht="17.25">
      <c r="A74">
        <f>IF('申込一覧表A'!B98="","",'申込一覧表A'!B98)</f>
      </c>
      <c r="B74">
        <f>IF('申込一覧表A'!B98="","",'申込一覧表A'!$C$1)</f>
      </c>
      <c r="C74">
        <f>IF('申込一覧表A'!C98="","",'申込一覧表A'!C98)</f>
      </c>
      <c r="D74">
        <f>IF('申込一覧表A'!D98="","",'申込一覧表A'!D98)</f>
      </c>
      <c r="E74">
        <f>IF('申込一覧表A'!F98="","",'申込一覧表A'!F98)</f>
      </c>
      <c r="F74">
        <f>IF('申込一覧表A'!E98="","",'申込一覧表A'!E98)</f>
      </c>
      <c r="G74">
        <f>IF('申込一覧表A'!B98="","",LEFT('申込一覧表A'!$C$1,2))</f>
      </c>
      <c r="H74" s="48">
        <f>IF('申込一覧表A'!G98="","",'申込一覧表A'!G98)</f>
      </c>
      <c r="I74" s="48" t="str">
        <f>'申込一覧表A'!I98*60+'申込一覧表A'!J98&amp;"."&amp;'申込一覧表A'!K98</f>
        <v>0.</v>
      </c>
      <c r="J74">
        <f>IF('申込一覧表A'!L98="","",'申込一覧表A'!L98)</f>
      </c>
      <c r="K74">
        <f t="shared" si="8"/>
      </c>
      <c r="L74" s="48">
        <f>IF('申込一覧表A'!M98="","",'申込一覧表A'!M98)</f>
      </c>
      <c r="M74" s="48" t="str">
        <f>'申込一覧表A'!O98*60+'申込一覧表A'!P98&amp;"."&amp;'申込一覧表A'!Q98</f>
        <v>0.</v>
      </c>
      <c r="N74">
        <f>IF('申込一覧表A'!R98="","",'申込一覧表A'!R98)</f>
      </c>
      <c r="O74">
        <f t="shared" si="9"/>
      </c>
      <c r="P74" s="48">
        <f>IF('申込一覧表A'!S98="","",'申込一覧表A'!S98)</f>
      </c>
      <c r="Q74" s="48" t="str">
        <f>'申込一覧表A'!U98*60+'申込一覧表A'!V98&amp;"."&amp;'申込一覧表A'!W98</f>
        <v>0.</v>
      </c>
      <c r="R74">
        <f>IF('申込一覧表A'!X98="","",'申込一覧表A'!X98)</f>
      </c>
      <c r="S74">
        <f t="shared" si="10"/>
      </c>
      <c r="T74" s="48">
        <f>IF('申込一覧表A'!AA98="","",'申込一覧表A'!AA98)</f>
      </c>
      <c r="U74" s="48" t="str">
        <f>'申込一覧表A'!AC98*60+'申込一覧表A'!AD98&amp;"."&amp;'申込一覧表A'!AE98</f>
        <v>0.</v>
      </c>
      <c r="W74" t="str">
        <f t="shared" si="11"/>
        <v>  </v>
      </c>
      <c r="X74" s="48">
        <f>IF('申込一覧表A'!AF98="","",'申込一覧表A'!AF98)</f>
      </c>
      <c r="Y74" s="48" t="str">
        <f>'申込一覧表A'!AH98*60+'申込一覧表A'!AI98&amp;"."&amp;'申込一覧表A'!AJ98</f>
        <v>0.</v>
      </c>
      <c r="Z74" s="48"/>
      <c r="AA74" t="str">
        <f t="shared" si="7"/>
        <v>  </v>
      </c>
      <c r="AQ74" s="48"/>
      <c r="AT74" s="48"/>
      <c r="AW74" s="48"/>
      <c r="AX74" s="48"/>
      <c r="AY74" s="48"/>
    </row>
    <row r="75" spans="1:51" ht="17.25">
      <c r="A75">
        <f>IF('申込一覧表A'!B99="","",'申込一覧表A'!B99)</f>
      </c>
      <c r="B75">
        <f>IF('申込一覧表A'!B99="","",'申込一覧表A'!$C$1)</f>
      </c>
      <c r="C75">
        <f>IF('申込一覧表A'!C99="","",'申込一覧表A'!C99)</f>
      </c>
      <c r="D75">
        <f>IF('申込一覧表A'!D99="","",'申込一覧表A'!D99)</f>
      </c>
      <c r="E75">
        <f>IF('申込一覧表A'!F99="","",'申込一覧表A'!F99)</f>
      </c>
      <c r="F75">
        <f>IF('申込一覧表A'!E99="","",'申込一覧表A'!E99)</f>
      </c>
      <c r="G75">
        <f>IF('申込一覧表A'!B99="","",LEFT('申込一覧表A'!$C$1,2))</f>
      </c>
      <c r="H75" s="48">
        <f>IF('申込一覧表A'!G99="","",'申込一覧表A'!G99)</f>
      </c>
      <c r="I75" s="48" t="str">
        <f>'申込一覧表A'!I99*60+'申込一覧表A'!J99&amp;"."&amp;'申込一覧表A'!K99</f>
        <v>0.</v>
      </c>
      <c r="J75">
        <f>IF('申込一覧表A'!L99="","",'申込一覧表A'!L99)</f>
      </c>
      <c r="K75">
        <f t="shared" si="8"/>
      </c>
      <c r="L75" s="48">
        <f>IF('申込一覧表A'!M99="","",'申込一覧表A'!M99)</f>
      </c>
      <c r="M75" s="48" t="str">
        <f>'申込一覧表A'!O99*60+'申込一覧表A'!P99&amp;"."&amp;'申込一覧表A'!Q99</f>
        <v>0.</v>
      </c>
      <c r="N75">
        <f>IF('申込一覧表A'!R99="","",'申込一覧表A'!R99)</f>
      </c>
      <c r="O75">
        <f t="shared" si="9"/>
      </c>
      <c r="P75" s="48">
        <f>IF('申込一覧表A'!S99="","",'申込一覧表A'!S99)</f>
      </c>
      <c r="Q75" s="48" t="str">
        <f>'申込一覧表A'!U99*60+'申込一覧表A'!V99&amp;"."&amp;'申込一覧表A'!W99</f>
        <v>0.</v>
      </c>
      <c r="R75">
        <f>IF('申込一覧表A'!X99="","",'申込一覧表A'!X99)</f>
      </c>
      <c r="S75">
        <f t="shared" si="10"/>
      </c>
      <c r="T75" s="48">
        <f>IF('申込一覧表A'!AA99="","",'申込一覧表A'!AA99)</f>
      </c>
      <c r="U75" s="48" t="str">
        <f>'申込一覧表A'!AC99*60+'申込一覧表A'!AD99&amp;"."&amp;'申込一覧表A'!AE99</f>
        <v>0.</v>
      </c>
      <c r="W75" t="str">
        <f t="shared" si="11"/>
        <v>  </v>
      </c>
      <c r="X75" s="48">
        <f>IF('申込一覧表A'!AF99="","",'申込一覧表A'!AF99)</f>
      </c>
      <c r="Y75" s="48" t="str">
        <f>'申込一覧表A'!AH99*60+'申込一覧表A'!AI99&amp;"."&amp;'申込一覧表A'!AJ99</f>
        <v>0.</v>
      </c>
      <c r="Z75" s="48"/>
      <c r="AA75" t="str">
        <f t="shared" si="7"/>
        <v>  </v>
      </c>
      <c r="AQ75" s="48"/>
      <c r="AT75" s="48"/>
      <c r="AW75" s="48"/>
      <c r="AX75" s="48"/>
      <c r="AY75" s="48"/>
    </row>
    <row r="76" spans="1:51" ht="17.25">
      <c r="A76">
        <f>IF('申込一覧表A'!B100="","",'申込一覧表A'!B100)</f>
      </c>
      <c r="B76">
        <f>IF('申込一覧表A'!B100="","",'申込一覧表A'!$C$1)</f>
      </c>
      <c r="C76">
        <f>IF('申込一覧表A'!C100="","",'申込一覧表A'!C100)</f>
      </c>
      <c r="D76">
        <f>IF('申込一覧表A'!D100="","",'申込一覧表A'!D100)</f>
      </c>
      <c r="E76">
        <f>IF('申込一覧表A'!F100="","",'申込一覧表A'!F100)</f>
      </c>
      <c r="F76">
        <f>IF('申込一覧表A'!E100="","",'申込一覧表A'!E100)</f>
      </c>
      <c r="G76">
        <f>IF('申込一覧表A'!B100="","",LEFT('申込一覧表A'!$C$1,2))</f>
      </c>
      <c r="H76" s="48">
        <f>IF('申込一覧表A'!G100="","",'申込一覧表A'!G100)</f>
      </c>
      <c r="I76" s="48" t="str">
        <f>'申込一覧表A'!I100*60+'申込一覧表A'!J100&amp;"."&amp;'申込一覧表A'!K100</f>
        <v>0.</v>
      </c>
      <c r="J76">
        <f>IF('申込一覧表A'!L100="","",'申込一覧表A'!L100)</f>
      </c>
      <c r="K76">
        <f t="shared" si="8"/>
      </c>
      <c r="L76" s="48">
        <f>IF('申込一覧表A'!M100="","",'申込一覧表A'!M100)</f>
      </c>
      <c r="M76" s="48" t="str">
        <f>'申込一覧表A'!O100*60+'申込一覧表A'!P100&amp;"."&amp;'申込一覧表A'!Q100</f>
        <v>0.</v>
      </c>
      <c r="N76">
        <f>IF('申込一覧表A'!R100="","",'申込一覧表A'!R100)</f>
      </c>
      <c r="O76">
        <f t="shared" si="9"/>
      </c>
      <c r="P76" s="48">
        <f>IF('申込一覧表A'!S100="","",'申込一覧表A'!S100)</f>
      </c>
      <c r="Q76" s="48" t="str">
        <f>'申込一覧表A'!U100*60+'申込一覧表A'!V100&amp;"."&amp;'申込一覧表A'!W100</f>
        <v>0.</v>
      </c>
      <c r="R76">
        <f>IF('申込一覧表A'!X100="","",'申込一覧表A'!X100)</f>
      </c>
      <c r="S76">
        <f t="shared" si="10"/>
      </c>
      <c r="T76" s="48">
        <f>IF('申込一覧表A'!AA100="","",'申込一覧表A'!AA100)</f>
      </c>
      <c r="U76" s="48" t="str">
        <f>'申込一覧表A'!AC100*60+'申込一覧表A'!AD100&amp;"."&amp;'申込一覧表A'!AE100</f>
        <v>0.</v>
      </c>
      <c r="W76" t="str">
        <f t="shared" si="11"/>
        <v>  </v>
      </c>
      <c r="X76" s="48">
        <f>IF('申込一覧表A'!AF100="","",'申込一覧表A'!AF100)</f>
      </c>
      <c r="Y76" s="48" t="str">
        <f>'申込一覧表A'!AH100*60+'申込一覧表A'!AI100&amp;"."&amp;'申込一覧表A'!AJ100</f>
        <v>0.</v>
      </c>
      <c r="Z76" s="48"/>
      <c r="AA76" t="str">
        <f t="shared" si="7"/>
        <v>  </v>
      </c>
      <c r="AQ76" s="48"/>
      <c r="AT76" s="48"/>
      <c r="AW76" s="48"/>
      <c r="AX76" s="48"/>
      <c r="AY76" s="48"/>
    </row>
    <row r="77" spans="1:51" ht="17.25">
      <c r="A77">
        <f>IF('申込一覧表A'!B101="","",'申込一覧表A'!B101)</f>
      </c>
      <c r="B77">
        <f>IF('申込一覧表A'!B101="","",'申込一覧表A'!$C$1)</f>
      </c>
      <c r="C77">
        <f>IF('申込一覧表A'!C101="","",'申込一覧表A'!C101)</f>
      </c>
      <c r="D77">
        <f>IF('申込一覧表A'!D101="","",'申込一覧表A'!D101)</f>
      </c>
      <c r="E77">
        <f>IF('申込一覧表A'!F101="","",'申込一覧表A'!F101)</f>
      </c>
      <c r="F77">
        <f>IF('申込一覧表A'!E101="","",'申込一覧表A'!E101)</f>
      </c>
      <c r="G77">
        <f>IF('申込一覧表A'!B101="","",LEFT('申込一覧表A'!$C$1,2))</f>
      </c>
      <c r="H77" s="48">
        <f>IF('申込一覧表A'!G101="","",'申込一覧表A'!G101)</f>
      </c>
      <c r="I77" s="48" t="str">
        <f>'申込一覧表A'!I101*60+'申込一覧表A'!J101&amp;"."&amp;'申込一覧表A'!K101</f>
        <v>0.</v>
      </c>
      <c r="J77">
        <f>IF('申込一覧表A'!L101="","",'申込一覧表A'!L101)</f>
      </c>
      <c r="K77">
        <f t="shared" si="8"/>
      </c>
      <c r="L77" s="48">
        <f>IF('申込一覧表A'!M101="","",'申込一覧表A'!M101)</f>
      </c>
      <c r="M77" s="48" t="str">
        <f>'申込一覧表A'!O101*60+'申込一覧表A'!P101&amp;"."&amp;'申込一覧表A'!Q101</f>
        <v>0.</v>
      </c>
      <c r="N77">
        <f>IF('申込一覧表A'!R101="","",'申込一覧表A'!R101)</f>
      </c>
      <c r="O77">
        <f t="shared" si="9"/>
      </c>
      <c r="P77" s="48">
        <f>IF('申込一覧表A'!S101="","",'申込一覧表A'!S101)</f>
      </c>
      <c r="Q77" s="48" t="str">
        <f>'申込一覧表A'!U101*60+'申込一覧表A'!V101&amp;"."&amp;'申込一覧表A'!W101</f>
        <v>0.</v>
      </c>
      <c r="R77">
        <f>IF('申込一覧表A'!X101="","",'申込一覧表A'!X101)</f>
      </c>
      <c r="S77">
        <f t="shared" si="10"/>
      </c>
      <c r="T77" s="48">
        <f>IF('申込一覧表A'!AA101="","",'申込一覧表A'!AA101)</f>
      </c>
      <c r="U77" s="48" t="str">
        <f>'申込一覧表A'!AC101*60+'申込一覧表A'!AD101&amp;"."&amp;'申込一覧表A'!AE101</f>
        <v>0.</v>
      </c>
      <c r="W77" t="str">
        <f t="shared" si="11"/>
        <v>  </v>
      </c>
      <c r="X77" s="48">
        <f>IF('申込一覧表A'!AF101="","",'申込一覧表A'!AF101)</f>
      </c>
      <c r="Y77" s="48" t="str">
        <f>'申込一覧表A'!AH101*60+'申込一覧表A'!AI101&amp;"."&amp;'申込一覧表A'!AJ101</f>
        <v>0.</v>
      </c>
      <c r="Z77" s="48"/>
      <c r="AA77" t="str">
        <f t="shared" si="7"/>
        <v>  </v>
      </c>
      <c r="AQ77" s="48"/>
      <c r="AT77" s="48"/>
      <c r="AW77" s="48"/>
      <c r="AX77" s="48"/>
      <c r="AY77" s="48"/>
    </row>
    <row r="78" spans="1:51" ht="17.25">
      <c r="A78">
        <f>IF('申込一覧表A'!B102="","",'申込一覧表A'!B102)</f>
      </c>
      <c r="B78">
        <f>IF('申込一覧表A'!B102="","",'申込一覧表A'!$C$1)</f>
      </c>
      <c r="C78">
        <f>IF('申込一覧表A'!C102="","",'申込一覧表A'!C102)</f>
      </c>
      <c r="D78">
        <f>IF('申込一覧表A'!D102="","",'申込一覧表A'!D102)</f>
      </c>
      <c r="E78">
        <f>IF('申込一覧表A'!F102="","",'申込一覧表A'!F102)</f>
      </c>
      <c r="F78">
        <f>IF('申込一覧表A'!E102="","",'申込一覧表A'!E102)</f>
      </c>
      <c r="G78">
        <f>IF('申込一覧表A'!B102="","",LEFT('申込一覧表A'!$C$1,2))</f>
      </c>
      <c r="H78" s="48">
        <f>IF('申込一覧表A'!G102="","",'申込一覧表A'!G102)</f>
      </c>
      <c r="I78" s="48" t="str">
        <f>'申込一覧表A'!I102*60+'申込一覧表A'!J102&amp;"."&amp;'申込一覧表A'!K102</f>
        <v>0.</v>
      </c>
      <c r="J78">
        <f>IF('申込一覧表A'!L102="","",'申込一覧表A'!L102)</f>
      </c>
      <c r="K78">
        <f t="shared" si="8"/>
      </c>
      <c r="L78" s="48">
        <f>IF('申込一覧表A'!M102="","",'申込一覧表A'!M102)</f>
      </c>
      <c r="M78" s="48" t="str">
        <f>'申込一覧表A'!O102*60+'申込一覧表A'!P102&amp;"."&amp;'申込一覧表A'!Q102</f>
        <v>0.</v>
      </c>
      <c r="N78">
        <f>IF('申込一覧表A'!R102="","",'申込一覧表A'!R102)</f>
      </c>
      <c r="O78">
        <f t="shared" si="9"/>
      </c>
      <c r="P78" s="48">
        <f>IF('申込一覧表A'!S102="","",'申込一覧表A'!S102)</f>
      </c>
      <c r="Q78" s="48" t="str">
        <f>'申込一覧表A'!U102*60+'申込一覧表A'!V102&amp;"."&amp;'申込一覧表A'!W102</f>
        <v>0.</v>
      </c>
      <c r="R78">
        <f>IF('申込一覧表A'!X102="","",'申込一覧表A'!X102)</f>
      </c>
      <c r="S78">
        <f t="shared" si="10"/>
      </c>
      <c r="T78" s="48">
        <f>IF('申込一覧表A'!AA102="","",'申込一覧表A'!AA102)</f>
      </c>
      <c r="U78" s="48" t="str">
        <f>'申込一覧表A'!AC102*60+'申込一覧表A'!AD102&amp;"."&amp;'申込一覧表A'!AE102</f>
        <v>0.</v>
      </c>
      <c r="W78" t="str">
        <f t="shared" si="11"/>
        <v>  </v>
      </c>
      <c r="X78" s="48">
        <f>IF('申込一覧表A'!AF102="","",'申込一覧表A'!AF102)</f>
      </c>
      <c r="Y78" s="48" t="str">
        <f>'申込一覧表A'!AH102*60+'申込一覧表A'!AI102&amp;"."&amp;'申込一覧表A'!AJ102</f>
        <v>0.</v>
      </c>
      <c r="Z78" s="48"/>
      <c r="AA78" t="str">
        <f t="shared" si="7"/>
        <v>  </v>
      </c>
      <c r="AQ78" s="48"/>
      <c r="AT78" s="48"/>
      <c r="AW78" s="48"/>
      <c r="AX78" s="48"/>
      <c r="AY78" s="48"/>
    </row>
    <row r="79" spans="1:51" ht="17.25">
      <c r="A79">
        <f>IF('申込一覧表A'!B103="","",'申込一覧表A'!B103)</f>
      </c>
      <c r="B79">
        <f>IF('申込一覧表A'!B103="","",'申込一覧表A'!$C$1)</f>
      </c>
      <c r="C79">
        <f>IF('申込一覧表A'!C103="","",'申込一覧表A'!C103)</f>
      </c>
      <c r="D79">
        <f>IF('申込一覧表A'!D103="","",'申込一覧表A'!D103)</f>
      </c>
      <c r="E79">
        <f>IF('申込一覧表A'!F103="","",'申込一覧表A'!F103)</f>
      </c>
      <c r="F79">
        <f>IF('申込一覧表A'!E103="","",'申込一覧表A'!E103)</f>
      </c>
      <c r="G79">
        <f>IF('申込一覧表A'!B103="","",LEFT('申込一覧表A'!$C$1,2))</f>
      </c>
      <c r="H79" s="48">
        <f>IF('申込一覧表A'!G103="","",'申込一覧表A'!G103)</f>
      </c>
      <c r="I79" s="48" t="str">
        <f>'申込一覧表A'!I103*60+'申込一覧表A'!J103&amp;"."&amp;'申込一覧表A'!K103</f>
        <v>0.</v>
      </c>
      <c r="J79">
        <f>IF('申込一覧表A'!L103="","",'申込一覧表A'!L103)</f>
      </c>
      <c r="K79">
        <f t="shared" si="8"/>
      </c>
      <c r="L79" s="48">
        <f>IF('申込一覧表A'!M103="","",'申込一覧表A'!M103)</f>
      </c>
      <c r="M79" s="48" t="str">
        <f>'申込一覧表A'!O103*60+'申込一覧表A'!P103&amp;"."&amp;'申込一覧表A'!Q103</f>
        <v>0.</v>
      </c>
      <c r="N79">
        <f>IF('申込一覧表A'!R103="","",'申込一覧表A'!R103)</f>
      </c>
      <c r="O79">
        <f t="shared" si="9"/>
      </c>
      <c r="P79" s="48">
        <f>IF('申込一覧表A'!S103="","",'申込一覧表A'!S103)</f>
      </c>
      <c r="Q79" s="48" t="str">
        <f>'申込一覧表A'!U103*60+'申込一覧表A'!V103&amp;"."&amp;'申込一覧表A'!W103</f>
        <v>0.</v>
      </c>
      <c r="R79">
        <f>IF('申込一覧表A'!X103="","",'申込一覧表A'!X103)</f>
      </c>
      <c r="S79">
        <f t="shared" si="10"/>
      </c>
      <c r="T79" s="48">
        <f>IF('申込一覧表A'!AA103="","",'申込一覧表A'!AA103)</f>
      </c>
      <c r="U79" s="48" t="str">
        <f>'申込一覧表A'!AC103*60+'申込一覧表A'!AD103&amp;"."&amp;'申込一覧表A'!AE103</f>
        <v>0.</v>
      </c>
      <c r="W79" t="str">
        <f t="shared" si="11"/>
        <v>  </v>
      </c>
      <c r="X79" s="48">
        <f>IF('申込一覧表A'!AF103="","",'申込一覧表A'!AF103)</f>
      </c>
      <c r="Y79" s="48" t="str">
        <f>'申込一覧表A'!AH103*60+'申込一覧表A'!AI103&amp;"."&amp;'申込一覧表A'!AJ103</f>
        <v>0.</v>
      </c>
      <c r="Z79" s="48"/>
      <c r="AA79" t="str">
        <f t="shared" si="7"/>
        <v>  </v>
      </c>
      <c r="AQ79" s="48"/>
      <c r="AT79" s="48"/>
      <c r="AW79" s="48"/>
      <c r="AX79" s="48"/>
      <c r="AY79" s="48"/>
    </row>
    <row r="80" spans="1:51" ht="17.25">
      <c r="A80">
        <f>IF('申込一覧表A'!B104="","",'申込一覧表A'!B104)</f>
      </c>
      <c r="B80">
        <f>IF('申込一覧表A'!B104="","",'申込一覧表A'!$C$1)</f>
      </c>
      <c r="C80">
        <f>IF('申込一覧表A'!C104="","",'申込一覧表A'!C104)</f>
      </c>
      <c r="D80">
        <f>IF('申込一覧表A'!D104="","",'申込一覧表A'!D104)</f>
      </c>
      <c r="E80">
        <f>IF('申込一覧表A'!F104="","",'申込一覧表A'!F104)</f>
      </c>
      <c r="F80">
        <f>IF('申込一覧表A'!E104="","",'申込一覧表A'!E104)</f>
      </c>
      <c r="G80">
        <f>IF('申込一覧表A'!B104="","",LEFT('申込一覧表A'!$C$1,2))</f>
      </c>
      <c r="H80" s="48">
        <f>IF('申込一覧表A'!G104="","",'申込一覧表A'!G104)</f>
      </c>
      <c r="I80" s="48" t="str">
        <f>'申込一覧表A'!I104*60+'申込一覧表A'!J104&amp;"."&amp;'申込一覧表A'!K104</f>
        <v>0.</v>
      </c>
      <c r="J80">
        <f>IF('申込一覧表A'!L104="","",'申込一覧表A'!L104)</f>
      </c>
      <c r="K80">
        <f t="shared" si="8"/>
      </c>
      <c r="L80" s="48">
        <f>IF('申込一覧表A'!M104="","",'申込一覧表A'!M104)</f>
      </c>
      <c r="M80" s="48" t="str">
        <f>'申込一覧表A'!O104*60+'申込一覧表A'!P104&amp;"."&amp;'申込一覧表A'!Q104</f>
        <v>0.</v>
      </c>
      <c r="N80">
        <f>IF('申込一覧表A'!R104="","",'申込一覧表A'!R104)</f>
      </c>
      <c r="O80">
        <f t="shared" si="9"/>
      </c>
      <c r="P80" s="48">
        <f>IF('申込一覧表A'!S104="","",'申込一覧表A'!S104)</f>
      </c>
      <c r="Q80" s="48" t="str">
        <f>'申込一覧表A'!U104*60+'申込一覧表A'!V104&amp;"."&amp;'申込一覧表A'!W104</f>
        <v>0.</v>
      </c>
      <c r="R80">
        <f>IF('申込一覧表A'!X104="","",'申込一覧表A'!X104)</f>
      </c>
      <c r="S80">
        <f t="shared" si="10"/>
      </c>
      <c r="T80" s="48">
        <f>IF('申込一覧表A'!AA104="","",'申込一覧表A'!AA104)</f>
      </c>
      <c r="U80" s="48" t="str">
        <f>'申込一覧表A'!AC104*60+'申込一覧表A'!AD104&amp;"."&amp;'申込一覧表A'!AE104</f>
        <v>0.</v>
      </c>
      <c r="W80" t="str">
        <f t="shared" si="11"/>
        <v>  </v>
      </c>
      <c r="X80" s="48">
        <f>IF('申込一覧表A'!AF104="","",'申込一覧表A'!AF104)</f>
      </c>
      <c r="Y80" s="48" t="str">
        <f>'申込一覧表A'!AH104*60+'申込一覧表A'!AI104&amp;"."&amp;'申込一覧表A'!AJ104</f>
        <v>0.</v>
      </c>
      <c r="Z80" s="48"/>
      <c r="AA80" t="str">
        <f t="shared" si="7"/>
        <v>  </v>
      </c>
      <c r="AQ80" s="48"/>
      <c r="AT80" s="48"/>
      <c r="AW80" s="48"/>
      <c r="AX80" s="48"/>
      <c r="AY80" s="48"/>
    </row>
    <row r="81" spans="1:51" ht="17.25">
      <c r="A81">
        <f>IF('申込一覧表A'!B105="","",'申込一覧表A'!B105)</f>
      </c>
      <c r="B81">
        <f>IF('申込一覧表A'!B105="","",'申込一覧表A'!$C$1)</f>
      </c>
      <c r="C81">
        <f>IF('申込一覧表A'!C105="","",'申込一覧表A'!C105)</f>
      </c>
      <c r="D81">
        <f>IF('申込一覧表A'!D105="","",'申込一覧表A'!D105)</f>
      </c>
      <c r="E81">
        <f>IF('申込一覧表A'!F105="","",'申込一覧表A'!F105)</f>
      </c>
      <c r="F81">
        <f>IF('申込一覧表A'!E105="","",'申込一覧表A'!E105)</f>
      </c>
      <c r="G81">
        <f>IF('申込一覧表A'!B105="","",LEFT('申込一覧表A'!$C$1,2))</f>
      </c>
      <c r="H81" s="48">
        <f>IF('申込一覧表A'!G105="","",'申込一覧表A'!G105)</f>
      </c>
      <c r="I81" s="48" t="str">
        <f>'申込一覧表A'!I105*60+'申込一覧表A'!J105&amp;"."&amp;'申込一覧表A'!K105</f>
        <v>0.</v>
      </c>
      <c r="J81">
        <f>IF('申込一覧表A'!L105="","",'申込一覧表A'!L105)</f>
      </c>
      <c r="K81">
        <f t="shared" si="8"/>
      </c>
      <c r="L81" s="48">
        <f>IF('申込一覧表A'!M105="","",'申込一覧表A'!M105)</f>
      </c>
      <c r="M81" s="48" t="str">
        <f>'申込一覧表A'!O105*60+'申込一覧表A'!P105&amp;"."&amp;'申込一覧表A'!Q105</f>
        <v>0.</v>
      </c>
      <c r="N81">
        <f>IF('申込一覧表A'!R105="","",'申込一覧表A'!R105)</f>
      </c>
      <c r="O81">
        <f t="shared" si="9"/>
      </c>
      <c r="P81" s="48">
        <f>IF('申込一覧表A'!S105="","",'申込一覧表A'!S105)</f>
      </c>
      <c r="Q81" s="48" t="str">
        <f>'申込一覧表A'!U105*60+'申込一覧表A'!V105&amp;"."&amp;'申込一覧表A'!W105</f>
        <v>0.</v>
      </c>
      <c r="R81">
        <f>IF('申込一覧表A'!X105="","",'申込一覧表A'!X105)</f>
      </c>
      <c r="S81">
        <f t="shared" si="10"/>
      </c>
      <c r="T81" s="48">
        <f>IF('申込一覧表A'!AA105="","",'申込一覧表A'!AA105)</f>
      </c>
      <c r="U81" s="48" t="str">
        <f>'申込一覧表A'!AC105*60+'申込一覧表A'!AD105&amp;"."&amp;'申込一覧表A'!AE105</f>
        <v>0.</v>
      </c>
      <c r="W81" t="str">
        <f t="shared" si="11"/>
        <v>  </v>
      </c>
      <c r="X81" s="48">
        <f>IF('申込一覧表A'!AF105="","",'申込一覧表A'!AF105)</f>
      </c>
      <c r="Y81" s="48" t="str">
        <f>'申込一覧表A'!AH105*60+'申込一覧表A'!AI105&amp;"."&amp;'申込一覧表A'!AJ105</f>
        <v>0.</v>
      </c>
      <c r="Z81" s="48"/>
      <c r="AA81" t="str">
        <f t="shared" si="7"/>
        <v>  </v>
      </c>
      <c r="AQ81" s="48"/>
      <c r="AT81" s="48"/>
      <c r="AW81" s="48"/>
      <c r="AX81" s="48"/>
      <c r="AY81" s="48"/>
    </row>
    <row r="82" spans="1:51" ht="17.25">
      <c r="A82">
        <f>IF('申込一覧表A'!B106="","",'申込一覧表A'!B106)</f>
      </c>
      <c r="B82">
        <f>IF('申込一覧表A'!B106="","",'申込一覧表A'!$C$1)</f>
      </c>
      <c r="C82">
        <f>IF('申込一覧表A'!C106="","",'申込一覧表A'!C106)</f>
      </c>
      <c r="D82">
        <f>IF('申込一覧表A'!D106="","",'申込一覧表A'!D106)</f>
      </c>
      <c r="E82">
        <f>IF('申込一覧表A'!F106="","",'申込一覧表A'!F106)</f>
      </c>
      <c r="F82">
        <f>IF('申込一覧表A'!E106="","",'申込一覧表A'!E106)</f>
      </c>
      <c r="G82">
        <f>IF('申込一覧表A'!B106="","",LEFT('申込一覧表A'!$C$1,2))</f>
      </c>
      <c r="H82" s="48">
        <f>IF('申込一覧表A'!G106="","",'申込一覧表A'!G106)</f>
      </c>
      <c r="I82" s="48" t="str">
        <f>'申込一覧表A'!I106*60+'申込一覧表A'!J106&amp;"."&amp;'申込一覧表A'!K106</f>
        <v>0.</v>
      </c>
      <c r="J82">
        <f>IF('申込一覧表A'!L106="","",'申込一覧表A'!L106)</f>
      </c>
      <c r="K82">
        <f t="shared" si="8"/>
      </c>
      <c r="L82" s="48">
        <f>IF('申込一覧表A'!M106="","",'申込一覧表A'!M106)</f>
      </c>
      <c r="M82" s="48" t="str">
        <f>'申込一覧表A'!O106*60+'申込一覧表A'!P106&amp;"."&amp;'申込一覧表A'!Q106</f>
        <v>0.</v>
      </c>
      <c r="N82">
        <f>IF('申込一覧表A'!R106="","",'申込一覧表A'!R106)</f>
      </c>
      <c r="O82">
        <f t="shared" si="9"/>
      </c>
      <c r="P82" s="48">
        <f>IF('申込一覧表A'!S106="","",'申込一覧表A'!S106)</f>
      </c>
      <c r="Q82" s="48" t="str">
        <f>'申込一覧表A'!U106*60+'申込一覧表A'!V106&amp;"."&amp;'申込一覧表A'!W106</f>
        <v>0.</v>
      </c>
      <c r="R82">
        <f>IF('申込一覧表A'!X106="","",'申込一覧表A'!X106)</f>
      </c>
      <c r="S82">
        <f t="shared" si="10"/>
      </c>
      <c r="T82" s="48">
        <f>IF('申込一覧表A'!AA106="","",'申込一覧表A'!AA106)</f>
      </c>
      <c r="U82" s="48" t="str">
        <f>'申込一覧表A'!AC106*60+'申込一覧表A'!AD106&amp;"."&amp;'申込一覧表A'!AE106</f>
        <v>0.</v>
      </c>
      <c r="W82" t="str">
        <f t="shared" si="11"/>
        <v>  </v>
      </c>
      <c r="X82" s="48">
        <f>IF('申込一覧表A'!AF106="","",'申込一覧表A'!AF106)</f>
      </c>
      <c r="Y82" s="48" t="str">
        <f>'申込一覧表A'!AH106*60+'申込一覧表A'!AI106&amp;"."&amp;'申込一覧表A'!AJ106</f>
        <v>0.</v>
      </c>
      <c r="Z82" s="48"/>
      <c r="AA82" t="str">
        <f t="shared" si="7"/>
        <v>  </v>
      </c>
      <c r="AQ82" s="48"/>
      <c r="AT82" s="48"/>
      <c r="AW82" s="48"/>
      <c r="AX82" s="48"/>
      <c r="AY82" s="48"/>
    </row>
    <row r="83" spans="1:51" ht="17.25">
      <c r="A83">
        <f>IF('申込一覧表A'!B107="","",'申込一覧表A'!B107)</f>
      </c>
      <c r="B83">
        <f>IF('申込一覧表A'!B107="","",'申込一覧表A'!$C$1)</f>
      </c>
      <c r="C83">
        <f>IF('申込一覧表A'!C107="","",'申込一覧表A'!C107)</f>
      </c>
      <c r="D83">
        <f>IF('申込一覧表A'!D107="","",'申込一覧表A'!D107)</f>
      </c>
      <c r="E83">
        <f>IF('申込一覧表A'!F107="","",'申込一覧表A'!F107)</f>
      </c>
      <c r="F83">
        <f>IF('申込一覧表A'!E107="","",'申込一覧表A'!E107)</f>
      </c>
      <c r="G83">
        <f>IF('申込一覧表A'!B107="","",LEFT('申込一覧表A'!$C$1,2))</f>
      </c>
      <c r="H83" s="48">
        <f>IF('申込一覧表A'!G107="","",'申込一覧表A'!G107)</f>
      </c>
      <c r="I83" s="48" t="str">
        <f>'申込一覧表A'!I107*60+'申込一覧表A'!J107&amp;"."&amp;'申込一覧表A'!K107</f>
        <v>0.</v>
      </c>
      <c r="J83">
        <f>IF('申込一覧表A'!L107="","",'申込一覧表A'!L107)</f>
      </c>
      <c r="K83">
        <f t="shared" si="8"/>
      </c>
      <c r="L83" s="48">
        <f>IF('申込一覧表A'!M107="","",'申込一覧表A'!M107)</f>
      </c>
      <c r="M83" s="48" t="str">
        <f>'申込一覧表A'!O107*60+'申込一覧表A'!P107&amp;"."&amp;'申込一覧表A'!Q107</f>
        <v>0.</v>
      </c>
      <c r="N83">
        <f>IF('申込一覧表A'!R107="","",'申込一覧表A'!R107)</f>
      </c>
      <c r="O83">
        <f t="shared" si="9"/>
      </c>
      <c r="P83" s="48">
        <f>IF('申込一覧表A'!S107="","",'申込一覧表A'!S107)</f>
      </c>
      <c r="Q83" s="48" t="str">
        <f>'申込一覧表A'!U107*60+'申込一覧表A'!V107&amp;"."&amp;'申込一覧表A'!W107</f>
        <v>0.</v>
      </c>
      <c r="R83">
        <f>IF('申込一覧表A'!X107="","",'申込一覧表A'!X107)</f>
      </c>
      <c r="S83">
        <f t="shared" si="10"/>
      </c>
      <c r="T83" s="48">
        <f>IF('申込一覧表A'!AA107="","",'申込一覧表A'!AA107)</f>
      </c>
      <c r="U83" s="48" t="str">
        <f>'申込一覧表A'!AC107*60+'申込一覧表A'!AD107&amp;"."&amp;'申込一覧表A'!AE107</f>
        <v>0.</v>
      </c>
      <c r="W83" t="str">
        <f t="shared" si="11"/>
        <v>  </v>
      </c>
      <c r="X83" s="48">
        <f>IF('申込一覧表A'!AF107="","",'申込一覧表A'!AF107)</f>
      </c>
      <c r="Y83" s="48" t="str">
        <f>'申込一覧表A'!AH107*60+'申込一覧表A'!AI107&amp;"."&amp;'申込一覧表A'!AJ107</f>
        <v>0.</v>
      </c>
      <c r="Z83" s="48"/>
      <c r="AA83" t="str">
        <f t="shared" si="7"/>
        <v>  </v>
      </c>
      <c r="AQ83" s="48"/>
      <c r="AT83" s="48"/>
      <c r="AW83" s="48"/>
      <c r="AX83" s="48"/>
      <c r="AY83" s="48"/>
    </row>
    <row r="84" spans="1:51" ht="17.25">
      <c r="A84">
        <f>IF('申込一覧表A'!B108="","",'申込一覧表A'!B108)</f>
      </c>
      <c r="B84">
        <f>IF('申込一覧表A'!B108="","",'申込一覧表A'!$C$1)</f>
      </c>
      <c r="C84">
        <f>IF('申込一覧表A'!C108="","",'申込一覧表A'!C108)</f>
      </c>
      <c r="D84">
        <f>IF('申込一覧表A'!D108="","",'申込一覧表A'!D108)</f>
      </c>
      <c r="E84">
        <f>IF('申込一覧表A'!F108="","",'申込一覧表A'!F108)</f>
      </c>
      <c r="F84">
        <f>IF('申込一覧表A'!E108="","",'申込一覧表A'!E108)</f>
      </c>
      <c r="G84">
        <f>IF('申込一覧表A'!B108="","",LEFT('申込一覧表A'!$C$1,2))</f>
      </c>
      <c r="H84" s="48">
        <f>IF('申込一覧表A'!G108="","",'申込一覧表A'!G108)</f>
      </c>
      <c r="I84" s="48" t="str">
        <f>'申込一覧表A'!I108*60+'申込一覧表A'!J108&amp;"."&amp;'申込一覧表A'!K108</f>
        <v>0.</v>
      </c>
      <c r="J84">
        <f>IF('申込一覧表A'!L108="","",'申込一覧表A'!L108)</f>
      </c>
      <c r="K84">
        <f t="shared" si="8"/>
      </c>
      <c r="L84" s="48">
        <f>IF('申込一覧表A'!M108="","",'申込一覧表A'!M108)</f>
      </c>
      <c r="M84" s="48" t="str">
        <f>'申込一覧表A'!O108*60+'申込一覧表A'!P108&amp;"."&amp;'申込一覧表A'!Q108</f>
        <v>0.</v>
      </c>
      <c r="N84">
        <f>IF('申込一覧表A'!R108="","",'申込一覧表A'!R108)</f>
      </c>
      <c r="O84">
        <f t="shared" si="9"/>
      </c>
      <c r="P84" s="48">
        <f>IF('申込一覧表A'!S108="","",'申込一覧表A'!S108)</f>
      </c>
      <c r="Q84" s="48" t="str">
        <f>'申込一覧表A'!U108*60+'申込一覧表A'!V108&amp;"."&amp;'申込一覧表A'!W108</f>
        <v>0.</v>
      </c>
      <c r="R84">
        <f>IF('申込一覧表A'!X108="","",'申込一覧表A'!X108)</f>
      </c>
      <c r="S84">
        <f t="shared" si="10"/>
      </c>
      <c r="T84" s="48">
        <f>IF('申込一覧表A'!AA108="","",'申込一覧表A'!AA108)</f>
      </c>
      <c r="U84" s="48" t="str">
        <f>'申込一覧表A'!AC108*60+'申込一覧表A'!AD108&amp;"."&amp;'申込一覧表A'!AE108</f>
        <v>0.</v>
      </c>
      <c r="W84" t="str">
        <f t="shared" si="11"/>
        <v>  </v>
      </c>
      <c r="X84" s="48">
        <f>IF('申込一覧表A'!AF108="","",'申込一覧表A'!AF108)</f>
      </c>
      <c r="Y84" s="48" t="str">
        <f>'申込一覧表A'!AH108*60+'申込一覧表A'!AI108&amp;"."&amp;'申込一覧表A'!AJ108</f>
        <v>0.</v>
      </c>
      <c r="Z84" s="48"/>
      <c r="AA84" t="str">
        <f t="shared" si="7"/>
        <v>  </v>
      </c>
      <c r="AQ84" s="48"/>
      <c r="AT84" s="48"/>
      <c r="AW84" s="48"/>
      <c r="AX84" s="48"/>
      <c r="AY84" s="48"/>
    </row>
    <row r="85" spans="1:51" ht="17.25">
      <c r="A85">
        <f>IF('申込一覧表A'!B109="","",'申込一覧表A'!B109)</f>
      </c>
      <c r="B85">
        <f>IF('申込一覧表A'!B109="","",'申込一覧表A'!$C$1)</f>
      </c>
      <c r="C85">
        <f>IF('申込一覧表A'!C109="","",'申込一覧表A'!C109)</f>
      </c>
      <c r="D85">
        <f>IF('申込一覧表A'!D109="","",'申込一覧表A'!D109)</f>
      </c>
      <c r="E85">
        <f>IF('申込一覧表A'!F109="","",'申込一覧表A'!F109)</f>
      </c>
      <c r="F85">
        <f>IF('申込一覧表A'!E109="","",'申込一覧表A'!E109)</f>
      </c>
      <c r="G85">
        <f>IF('申込一覧表A'!B109="","",LEFT('申込一覧表A'!$C$1,2))</f>
      </c>
      <c r="H85" s="48">
        <f>IF('申込一覧表A'!G109="","",'申込一覧表A'!G109)</f>
      </c>
      <c r="I85" s="48" t="str">
        <f>'申込一覧表A'!I109*60+'申込一覧表A'!J109&amp;"."&amp;'申込一覧表A'!K109</f>
        <v>0.</v>
      </c>
      <c r="J85">
        <f>IF('申込一覧表A'!L109="","",'申込一覧表A'!L109)</f>
      </c>
      <c r="K85">
        <f t="shared" si="8"/>
      </c>
      <c r="L85" s="48">
        <f>IF('申込一覧表A'!M109="","",'申込一覧表A'!M109)</f>
      </c>
      <c r="M85" s="48" t="str">
        <f>'申込一覧表A'!O109*60+'申込一覧表A'!P109&amp;"."&amp;'申込一覧表A'!Q109</f>
        <v>0.</v>
      </c>
      <c r="N85">
        <f>IF('申込一覧表A'!R109="","",'申込一覧表A'!R109)</f>
      </c>
      <c r="O85">
        <f t="shared" si="9"/>
      </c>
      <c r="P85" s="48">
        <f>IF('申込一覧表A'!S109="","",'申込一覧表A'!S109)</f>
      </c>
      <c r="Q85" s="48" t="str">
        <f>'申込一覧表A'!U109*60+'申込一覧表A'!V109&amp;"."&amp;'申込一覧表A'!W109</f>
        <v>0.</v>
      </c>
      <c r="R85">
        <f>IF('申込一覧表A'!X109="","",'申込一覧表A'!X109)</f>
      </c>
      <c r="S85">
        <f t="shared" si="10"/>
      </c>
      <c r="T85" s="48">
        <f>IF('申込一覧表A'!AA109="","",'申込一覧表A'!AA109)</f>
      </c>
      <c r="U85" s="48" t="str">
        <f>'申込一覧表A'!AC109*60+'申込一覧表A'!AD109&amp;"."&amp;'申込一覧表A'!AE109</f>
        <v>0.</v>
      </c>
      <c r="W85" t="str">
        <f t="shared" si="11"/>
        <v>  </v>
      </c>
      <c r="X85" s="48">
        <f>IF('申込一覧表A'!AF109="","",'申込一覧表A'!AF109)</f>
      </c>
      <c r="Y85" s="48" t="str">
        <f>'申込一覧表A'!AH109*60+'申込一覧表A'!AI109&amp;"."&amp;'申込一覧表A'!AJ109</f>
        <v>0.</v>
      </c>
      <c r="Z85" s="48"/>
      <c r="AA85" t="str">
        <f t="shared" si="7"/>
        <v>  </v>
      </c>
      <c r="AQ85" s="48"/>
      <c r="AT85" s="48"/>
      <c r="AW85" s="48"/>
      <c r="AX85" s="48"/>
      <c r="AY85" s="48"/>
    </row>
    <row r="86" spans="1:51" ht="17.25">
      <c r="A86">
        <f>IF('申込一覧表A'!B110="","",'申込一覧表A'!B110)</f>
      </c>
      <c r="B86">
        <f>IF('申込一覧表A'!B110="","",'申込一覧表A'!$C$1)</f>
      </c>
      <c r="C86">
        <f>IF('申込一覧表A'!C110="","",'申込一覧表A'!C110)</f>
      </c>
      <c r="D86">
        <f>IF('申込一覧表A'!D110="","",'申込一覧表A'!D110)</f>
      </c>
      <c r="E86">
        <f>IF('申込一覧表A'!F110="","",'申込一覧表A'!F110)</f>
      </c>
      <c r="F86">
        <f>IF('申込一覧表A'!E110="","",'申込一覧表A'!E110)</f>
      </c>
      <c r="G86">
        <f>IF('申込一覧表A'!B110="","",LEFT('申込一覧表A'!$C$1,2))</f>
      </c>
      <c r="H86" s="48">
        <f>IF('申込一覧表A'!G110="","",'申込一覧表A'!G110)</f>
      </c>
      <c r="I86" s="48" t="str">
        <f>'申込一覧表A'!I110*60+'申込一覧表A'!J110&amp;"."&amp;'申込一覧表A'!K110</f>
        <v>0.</v>
      </c>
      <c r="J86">
        <f>IF('申込一覧表A'!L110="","",'申込一覧表A'!L110)</f>
      </c>
      <c r="K86">
        <f t="shared" si="8"/>
      </c>
      <c r="L86" s="48">
        <f>IF('申込一覧表A'!M110="","",'申込一覧表A'!M110)</f>
      </c>
      <c r="M86" s="48" t="str">
        <f>'申込一覧表A'!O110*60+'申込一覧表A'!P110&amp;"."&amp;'申込一覧表A'!Q110</f>
        <v>0.</v>
      </c>
      <c r="N86">
        <f>IF('申込一覧表A'!R110="","",'申込一覧表A'!R110)</f>
      </c>
      <c r="O86">
        <f t="shared" si="9"/>
      </c>
      <c r="P86" s="48">
        <f>IF('申込一覧表A'!S110="","",'申込一覧表A'!S110)</f>
      </c>
      <c r="Q86" s="48" t="str">
        <f>'申込一覧表A'!U110*60+'申込一覧表A'!V110&amp;"."&amp;'申込一覧表A'!W110</f>
        <v>0.</v>
      </c>
      <c r="R86">
        <f>IF('申込一覧表A'!X110="","",'申込一覧表A'!X110)</f>
      </c>
      <c r="S86">
        <f t="shared" si="10"/>
      </c>
      <c r="T86" s="48">
        <f>IF('申込一覧表A'!AA110="","",'申込一覧表A'!AA110)</f>
      </c>
      <c r="U86" s="48" t="str">
        <f>'申込一覧表A'!AC110*60+'申込一覧表A'!AD110&amp;"."&amp;'申込一覧表A'!AE110</f>
        <v>0.</v>
      </c>
      <c r="W86" t="str">
        <f t="shared" si="11"/>
        <v>  </v>
      </c>
      <c r="X86" s="48">
        <f>IF('申込一覧表A'!AF110="","",'申込一覧表A'!AF110)</f>
      </c>
      <c r="Y86" s="48" t="str">
        <f>'申込一覧表A'!AH110*60+'申込一覧表A'!AI110&amp;"."&amp;'申込一覧表A'!AJ110</f>
        <v>0.</v>
      </c>
      <c r="Z86" s="48"/>
      <c r="AA86" t="str">
        <f t="shared" si="7"/>
        <v>  </v>
      </c>
      <c r="AQ86" s="48"/>
      <c r="AT86" s="48"/>
      <c r="AW86" s="48"/>
      <c r="AX86" s="48"/>
      <c r="AY86" s="48"/>
    </row>
    <row r="87" spans="1:51" ht="17.25">
      <c r="A87">
        <f>IF('申込一覧表A'!B111="","",'申込一覧表A'!B111)</f>
      </c>
      <c r="B87">
        <f>IF('申込一覧表A'!B111="","",'申込一覧表A'!$C$1)</f>
      </c>
      <c r="C87">
        <f>IF('申込一覧表A'!C111="","",'申込一覧表A'!C111)</f>
      </c>
      <c r="D87">
        <f>IF('申込一覧表A'!D111="","",'申込一覧表A'!D111)</f>
      </c>
      <c r="E87">
        <f>IF('申込一覧表A'!F111="","",'申込一覧表A'!F111)</f>
      </c>
      <c r="F87">
        <f>IF('申込一覧表A'!E111="","",'申込一覧表A'!E111)</f>
      </c>
      <c r="G87">
        <f>IF('申込一覧表A'!B111="","",LEFT('申込一覧表A'!$C$1,2))</f>
      </c>
      <c r="H87" s="48">
        <f>IF('申込一覧表A'!G111="","",'申込一覧表A'!G111)</f>
      </c>
      <c r="I87" s="48" t="str">
        <f>'申込一覧表A'!I111*60+'申込一覧表A'!J111&amp;"."&amp;'申込一覧表A'!K111</f>
        <v>0.</v>
      </c>
      <c r="J87">
        <f>IF('申込一覧表A'!L111="","",'申込一覧表A'!L111)</f>
      </c>
      <c r="K87">
        <f t="shared" si="8"/>
      </c>
      <c r="L87" s="48">
        <f>IF('申込一覧表A'!M111="","",'申込一覧表A'!M111)</f>
      </c>
      <c r="M87" s="48" t="str">
        <f>'申込一覧表A'!O111*60+'申込一覧表A'!P111&amp;"."&amp;'申込一覧表A'!Q111</f>
        <v>0.</v>
      </c>
      <c r="N87">
        <f>IF('申込一覧表A'!R111="","",'申込一覧表A'!R111)</f>
      </c>
      <c r="O87">
        <f t="shared" si="9"/>
      </c>
      <c r="P87" s="48">
        <f>IF('申込一覧表A'!S111="","",'申込一覧表A'!S111)</f>
      </c>
      <c r="Q87" s="48" t="str">
        <f>'申込一覧表A'!U111*60+'申込一覧表A'!V111&amp;"."&amp;'申込一覧表A'!W111</f>
        <v>0.</v>
      </c>
      <c r="R87">
        <f>IF('申込一覧表A'!X111="","",'申込一覧表A'!X111)</f>
      </c>
      <c r="S87">
        <f t="shared" si="10"/>
      </c>
      <c r="T87" s="48">
        <f>IF('申込一覧表A'!AA111="","",'申込一覧表A'!AA111)</f>
      </c>
      <c r="U87" s="48" t="str">
        <f>'申込一覧表A'!AC111*60+'申込一覧表A'!AD111&amp;"."&amp;'申込一覧表A'!AE111</f>
        <v>0.</v>
      </c>
      <c r="W87" t="str">
        <f t="shared" si="11"/>
        <v>  </v>
      </c>
      <c r="X87" s="48">
        <f>IF('申込一覧表A'!AF111="","",'申込一覧表A'!AF111)</f>
      </c>
      <c r="Y87" s="48" t="str">
        <f>'申込一覧表A'!AH111*60+'申込一覧表A'!AI111&amp;"."&amp;'申込一覧表A'!AJ111</f>
        <v>0.</v>
      </c>
      <c r="Z87" s="48"/>
      <c r="AA87" t="str">
        <f t="shared" si="7"/>
        <v>  </v>
      </c>
      <c r="AQ87" s="48"/>
      <c r="AT87" s="48"/>
      <c r="AW87" s="48"/>
      <c r="AX87" s="48"/>
      <c r="AY87" s="48"/>
    </row>
    <row r="88" spans="1:51" ht="17.25">
      <c r="A88">
        <f>IF('申込一覧表A'!B112="","",'申込一覧表A'!B112)</f>
      </c>
      <c r="B88">
        <f>IF('申込一覧表A'!B112="","",'申込一覧表A'!$C$1)</f>
      </c>
      <c r="C88">
        <f>IF('申込一覧表A'!C112="","",'申込一覧表A'!C112)</f>
      </c>
      <c r="D88">
        <f>IF('申込一覧表A'!D112="","",'申込一覧表A'!D112)</f>
      </c>
      <c r="E88">
        <f>IF('申込一覧表A'!F112="","",'申込一覧表A'!F112)</f>
      </c>
      <c r="F88">
        <f>IF('申込一覧表A'!E112="","",'申込一覧表A'!E112)</f>
      </c>
      <c r="G88">
        <f>IF('申込一覧表A'!B112="","",LEFT('申込一覧表A'!$C$1,2))</f>
      </c>
      <c r="H88" s="48">
        <f>IF('申込一覧表A'!G112="","",'申込一覧表A'!G112)</f>
      </c>
      <c r="I88" s="48" t="str">
        <f>'申込一覧表A'!I112*60+'申込一覧表A'!J112&amp;"."&amp;'申込一覧表A'!K112</f>
        <v>0.</v>
      </c>
      <c r="J88">
        <f>IF('申込一覧表A'!L112="","",'申込一覧表A'!L112)</f>
      </c>
      <c r="K88">
        <f t="shared" si="8"/>
      </c>
      <c r="L88" s="48">
        <f>IF('申込一覧表A'!M112="","",'申込一覧表A'!M112)</f>
      </c>
      <c r="M88" s="48" t="str">
        <f>'申込一覧表A'!O112*60+'申込一覧表A'!P112&amp;"."&amp;'申込一覧表A'!Q112</f>
        <v>0.</v>
      </c>
      <c r="N88">
        <f>IF('申込一覧表A'!R112="","",'申込一覧表A'!R112)</f>
      </c>
      <c r="O88">
        <f t="shared" si="9"/>
      </c>
      <c r="P88" s="48">
        <f>IF('申込一覧表A'!S112="","",'申込一覧表A'!S112)</f>
      </c>
      <c r="Q88" s="48" t="str">
        <f>'申込一覧表A'!U112*60+'申込一覧表A'!V112&amp;"."&amp;'申込一覧表A'!W112</f>
        <v>0.</v>
      </c>
      <c r="R88">
        <f>IF('申込一覧表A'!X112="","",'申込一覧表A'!X112)</f>
      </c>
      <c r="S88">
        <f t="shared" si="10"/>
      </c>
      <c r="T88" s="48">
        <f>IF('申込一覧表A'!AA112="","",'申込一覧表A'!AA112)</f>
      </c>
      <c r="U88" s="48" t="str">
        <f>'申込一覧表A'!AC112*60+'申込一覧表A'!AD112&amp;"."&amp;'申込一覧表A'!AE112</f>
        <v>0.</v>
      </c>
      <c r="W88" t="str">
        <f t="shared" si="11"/>
        <v>  </v>
      </c>
      <c r="X88" s="48">
        <f>IF('申込一覧表A'!AF112="","",'申込一覧表A'!AF112)</f>
      </c>
      <c r="Y88" s="48" t="str">
        <f>'申込一覧表A'!AH112*60+'申込一覧表A'!AI112&amp;"."&amp;'申込一覧表A'!AJ112</f>
        <v>0.</v>
      </c>
      <c r="Z88" s="48"/>
      <c r="AA88" t="str">
        <f t="shared" si="7"/>
        <v>  </v>
      </c>
      <c r="AQ88" s="48"/>
      <c r="AT88" s="48"/>
      <c r="AW88" s="48"/>
      <c r="AX88" s="48"/>
      <c r="AY88" s="48"/>
    </row>
    <row r="89" spans="1:51" ht="17.25">
      <c r="A89">
        <f>IF('申込一覧表A'!B113="","",'申込一覧表A'!B113)</f>
      </c>
      <c r="B89">
        <f>IF('申込一覧表A'!B113="","",'申込一覧表A'!$C$1)</f>
      </c>
      <c r="C89">
        <f>IF('申込一覧表A'!C113="","",'申込一覧表A'!C113)</f>
      </c>
      <c r="D89">
        <f>IF('申込一覧表A'!D113="","",'申込一覧表A'!D113)</f>
      </c>
      <c r="E89">
        <f>IF('申込一覧表A'!F113="","",'申込一覧表A'!F113)</f>
      </c>
      <c r="F89">
        <f>IF('申込一覧表A'!E113="","",'申込一覧表A'!E113)</f>
      </c>
      <c r="G89">
        <f>IF('申込一覧表A'!B113="","",LEFT('申込一覧表A'!$C$1,2))</f>
      </c>
      <c r="H89" s="48">
        <f>IF('申込一覧表A'!G113="","",'申込一覧表A'!G113)</f>
      </c>
      <c r="I89" s="48" t="str">
        <f>'申込一覧表A'!I113*60+'申込一覧表A'!J113&amp;"."&amp;'申込一覧表A'!K113</f>
        <v>0.</v>
      </c>
      <c r="J89">
        <f>IF('申込一覧表A'!L113="","",'申込一覧表A'!L113)</f>
      </c>
      <c r="K89">
        <f t="shared" si="8"/>
      </c>
      <c r="L89" s="48">
        <f>IF('申込一覧表A'!M113="","",'申込一覧表A'!M113)</f>
      </c>
      <c r="M89" s="48" t="str">
        <f>'申込一覧表A'!O113*60+'申込一覧表A'!P113&amp;"."&amp;'申込一覧表A'!Q113</f>
        <v>0.</v>
      </c>
      <c r="N89">
        <f>IF('申込一覧表A'!R113="","",'申込一覧表A'!R113)</f>
      </c>
      <c r="O89">
        <f t="shared" si="9"/>
      </c>
      <c r="P89" s="48">
        <f>IF('申込一覧表A'!S113="","",'申込一覧表A'!S113)</f>
      </c>
      <c r="Q89" s="48" t="str">
        <f>'申込一覧表A'!U113*60+'申込一覧表A'!V113&amp;"."&amp;'申込一覧表A'!W113</f>
        <v>0.</v>
      </c>
      <c r="R89">
        <f>IF('申込一覧表A'!X113="","",'申込一覧表A'!X113)</f>
      </c>
      <c r="S89">
        <f t="shared" si="10"/>
      </c>
      <c r="T89" s="48">
        <f>IF('申込一覧表A'!AA113="","",'申込一覧表A'!AA113)</f>
      </c>
      <c r="U89" s="48" t="str">
        <f>'申込一覧表A'!AC113*60+'申込一覧表A'!AD113&amp;"."&amp;'申込一覧表A'!AE113</f>
        <v>0.</v>
      </c>
      <c r="W89" t="str">
        <f t="shared" si="11"/>
        <v>  </v>
      </c>
      <c r="X89" s="48">
        <f>IF('申込一覧表A'!AF113="","",'申込一覧表A'!AF113)</f>
      </c>
      <c r="Y89" s="48" t="str">
        <f>'申込一覧表A'!AH113*60+'申込一覧表A'!AI113&amp;"."&amp;'申込一覧表A'!AJ113</f>
        <v>0.</v>
      </c>
      <c r="Z89" s="48"/>
      <c r="AA89" t="str">
        <f t="shared" si="7"/>
        <v>  </v>
      </c>
      <c r="AQ89" s="48"/>
      <c r="AT89" s="48"/>
      <c r="AW89" s="48"/>
      <c r="AX89" s="48"/>
      <c r="AY89" s="48"/>
    </row>
    <row r="90" spans="1:51" ht="17.25">
      <c r="A90">
        <f>IF('申込一覧表A'!B114="","",'申込一覧表A'!B114)</f>
      </c>
      <c r="B90">
        <f>IF('申込一覧表A'!B114="","",'申込一覧表A'!$C$1)</f>
      </c>
      <c r="C90">
        <f>IF('申込一覧表A'!C114="","",'申込一覧表A'!C114)</f>
      </c>
      <c r="D90">
        <f>IF('申込一覧表A'!D114="","",'申込一覧表A'!D114)</f>
      </c>
      <c r="E90">
        <f>IF('申込一覧表A'!F114="","",'申込一覧表A'!F114)</f>
      </c>
      <c r="F90">
        <f>IF('申込一覧表A'!E114="","",'申込一覧表A'!E114)</f>
      </c>
      <c r="G90">
        <f>IF('申込一覧表A'!B114="","",LEFT('申込一覧表A'!$C$1,2))</f>
      </c>
      <c r="H90" s="48">
        <f>IF('申込一覧表A'!G114="","",'申込一覧表A'!G114)</f>
      </c>
      <c r="I90" s="48" t="str">
        <f>'申込一覧表A'!I114*60+'申込一覧表A'!J114&amp;"."&amp;'申込一覧表A'!K114</f>
        <v>0.</v>
      </c>
      <c r="J90">
        <f>IF('申込一覧表A'!L114="","",'申込一覧表A'!L114)</f>
      </c>
      <c r="K90">
        <f t="shared" si="8"/>
      </c>
      <c r="L90" s="48">
        <f>IF('申込一覧表A'!M114="","",'申込一覧表A'!M114)</f>
      </c>
      <c r="M90" s="48" t="str">
        <f>'申込一覧表A'!O114*60+'申込一覧表A'!P114&amp;"."&amp;'申込一覧表A'!Q114</f>
        <v>0.</v>
      </c>
      <c r="N90">
        <f>IF('申込一覧表A'!R114="","",'申込一覧表A'!R114)</f>
      </c>
      <c r="O90">
        <f t="shared" si="9"/>
      </c>
      <c r="P90" s="48">
        <f>IF('申込一覧表A'!S114="","",'申込一覧表A'!S114)</f>
      </c>
      <c r="Q90" s="48" t="str">
        <f>'申込一覧表A'!U114*60+'申込一覧表A'!V114&amp;"."&amp;'申込一覧表A'!W114</f>
        <v>0.</v>
      </c>
      <c r="R90">
        <f>IF('申込一覧表A'!X114="","",'申込一覧表A'!X114)</f>
      </c>
      <c r="S90">
        <f t="shared" si="10"/>
      </c>
      <c r="T90" s="48">
        <f>IF('申込一覧表A'!AA114="","",'申込一覧表A'!AA114)</f>
      </c>
      <c r="U90" s="48" t="str">
        <f>'申込一覧表A'!AC114*60+'申込一覧表A'!AD114&amp;"."&amp;'申込一覧表A'!AE114</f>
        <v>0.</v>
      </c>
      <c r="W90" t="str">
        <f t="shared" si="11"/>
        <v>  </v>
      </c>
      <c r="X90" s="48">
        <f>IF('申込一覧表A'!AF114="","",'申込一覧表A'!AF114)</f>
      </c>
      <c r="Y90" s="48" t="str">
        <f>'申込一覧表A'!AH114*60+'申込一覧表A'!AI114&amp;"."&amp;'申込一覧表A'!AJ114</f>
        <v>0.</v>
      </c>
      <c r="Z90" s="48"/>
      <c r="AA90" t="str">
        <f t="shared" si="7"/>
        <v>  </v>
      </c>
      <c r="AQ90" s="48"/>
      <c r="AT90" s="48"/>
      <c r="AW90" s="48"/>
      <c r="AX90" s="48"/>
      <c r="AY90" s="48"/>
    </row>
    <row r="91" spans="1:51" ht="17.25">
      <c r="A91">
        <f>IF('申込一覧表A'!B115="","",'申込一覧表A'!B115)</f>
      </c>
      <c r="B91">
        <f>IF('申込一覧表A'!B115="","",'申込一覧表A'!$C$1)</f>
      </c>
      <c r="C91">
        <f>IF('申込一覧表A'!C115="","",'申込一覧表A'!C115)</f>
      </c>
      <c r="D91">
        <f>IF('申込一覧表A'!D115="","",'申込一覧表A'!D115)</f>
      </c>
      <c r="E91">
        <f>IF('申込一覧表A'!F115="","",'申込一覧表A'!F115)</f>
      </c>
      <c r="F91">
        <f>IF('申込一覧表A'!E115="","",'申込一覧表A'!E115)</f>
      </c>
      <c r="G91">
        <f>IF('申込一覧表A'!B115="","",LEFT('申込一覧表A'!$C$1,2))</f>
      </c>
      <c r="H91" s="48">
        <f>IF('申込一覧表A'!G115="","",'申込一覧表A'!G115)</f>
      </c>
      <c r="I91" s="48" t="str">
        <f>'申込一覧表A'!I115*60+'申込一覧表A'!J115&amp;"."&amp;'申込一覧表A'!K115</f>
        <v>0.</v>
      </c>
      <c r="J91">
        <f>IF('申込一覧表A'!L115="","",'申込一覧表A'!L115)</f>
      </c>
      <c r="K91">
        <f t="shared" si="8"/>
      </c>
      <c r="L91" s="48">
        <f>IF('申込一覧表A'!M115="","",'申込一覧表A'!M115)</f>
      </c>
      <c r="M91" s="48" t="str">
        <f>'申込一覧表A'!O115*60+'申込一覧表A'!P115&amp;"."&amp;'申込一覧表A'!Q115</f>
        <v>0.</v>
      </c>
      <c r="N91">
        <f>IF('申込一覧表A'!R115="","",'申込一覧表A'!R115)</f>
      </c>
      <c r="O91">
        <f t="shared" si="9"/>
      </c>
      <c r="P91" s="48">
        <f>IF('申込一覧表A'!S115="","",'申込一覧表A'!S115)</f>
      </c>
      <c r="Q91" s="48" t="str">
        <f>'申込一覧表A'!U115*60+'申込一覧表A'!V115&amp;"."&amp;'申込一覧表A'!W115</f>
        <v>0.</v>
      </c>
      <c r="R91">
        <f>IF('申込一覧表A'!X115="","",'申込一覧表A'!X115)</f>
      </c>
      <c r="S91">
        <f t="shared" si="10"/>
      </c>
      <c r="T91" s="48">
        <f>IF('申込一覧表A'!AA115="","",'申込一覧表A'!AA115)</f>
      </c>
      <c r="U91" s="48" t="str">
        <f>'申込一覧表A'!AC115*60+'申込一覧表A'!AD115&amp;"."&amp;'申込一覧表A'!AE115</f>
        <v>0.</v>
      </c>
      <c r="W91" t="str">
        <f t="shared" si="11"/>
        <v>  </v>
      </c>
      <c r="X91" s="48">
        <f>IF('申込一覧表A'!AF115="","",'申込一覧表A'!AF115)</f>
      </c>
      <c r="Y91" s="48" t="str">
        <f>'申込一覧表A'!AH115*60+'申込一覧表A'!AI115&amp;"."&amp;'申込一覧表A'!AJ115</f>
        <v>0.</v>
      </c>
      <c r="Z91" s="48"/>
      <c r="AA91" t="str">
        <f t="shared" si="7"/>
        <v>  </v>
      </c>
      <c r="AQ91" s="48"/>
      <c r="AT91" s="48"/>
      <c r="AW91" s="48"/>
      <c r="AX91" s="48"/>
      <c r="AY91" s="48"/>
    </row>
    <row r="92" spans="1:51" ht="17.25">
      <c r="A92">
        <f>IF('申込一覧表A'!B116="","",'申込一覧表A'!B116)</f>
      </c>
      <c r="B92">
        <f>IF('申込一覧表A'!B116="","",'申込一覧表A'!$C$1)</f>
      </c>
      <c r="C92">
        <f>IF('申込一覧表A'!C116="","",'申込一覧表A'!C116)</f>
      </c>
      <c r="D92">
        <f>IF('申込一覧表A'!D116="","",'申込一覧表A'!D116)</f>
      </c>
      <c r="E92">
        <f>IF('申込一覧表A'!F116="","",'申込一覧表A'!F116)</f>
      </c>
      <c r="F92">
        <f>IF('申込一覧表A'!E116="","",'申込一覧表A'!E116)</f>
      </c>
      <c r="G92">
        <f>IF('申込一覧表A'!B116="","",LEFT('申込一覧表A'!$C$1,2))</f>
      </c>
      <c r="H92" s="48">
        <f>IF('申込一覧表A'!G116="","",'申込一覧表A'!G116)</f>
      </c>
      <c r="I92" s="48" t="str">
        <f>'申込一覧表A'!I116*60+'申込一覧表A'!J116&amp;"."&amp;'申込一覧表A'!K116</f>
        <v>0.</v>
      </c>
      <c r="J92">
        <f>IF('申込一覧表A'!L116="","",'申込一覧表A'!L116)</f>
      </c>
      <c r="K92">
        <f aca="true" t="shared" si="12" ref="K92:K105">IF(I92="0.",J92,I92)</f>
      </c>
      <c r="L92" s="48">
        <f>IF('申込一覧表A'!M116="","",'申込一覧表A'!M116)</f>
      </c>
      <c r="M92" s="48" t="str">
        <f>'申込一覧表A'!O116*60+'申込一覧表A'!P116&amp;"."&amp;'申込一覧表A'!Q116</f>
        <v>0.</v>
      </c>
      <c r="N92">
        <f>IF('申込一覧表A'!R116="","",'申込一覧表A'!R116)</f>
      </c>
      <c r="O92">
        <f aca="true" t="shared" si="13" ref="O92:O105">IF(M92="0.",N92,M92)</f>
      </c>
      <c r="P92" s="48">
        <f>IF('申込一覧表A'!S116="","",'申込一覧表A'!S116)</f>
      </c>
      <c r="Q92" s="48" t="str">
        <f>'申込一覧表A'!U116*60+'申込一覧表A'!V116&amp;"."&amp;'申込一覧表A'!W116</f>
        <v>0.</v>
      </c>
      <c r="R92">
        <f>IF('申込一覧表A'!X116="","",'申込一覧表A'!X116)</f>
      </c>
      <c r="S92">
        <f aca="true" t="shared" si="14" ref="S92:S105">IF(Q92="0.",R92,Q92)</f>
      </c>
      <c r="T92" s="48">
        <f>IF('申込一覧表A'!AA116="","",'申込一覧表A'!AA116)</f>
      </c>
      <c r="U92" s="48" t="str">
        <f>'申込一覧表A'!AC116*60+'申込一覧表A'!AD116&amp;"."&amp;'申込一覧表A'!AE116</f>
        <v>0.</v>
      </c>
      <c r="W92" t="str">
        <f aca="true" t="shared" si="15" ref="W92:W105">IF(U92="0.","  ",U92)</f>
        <v>  </v>
      </c>
      <c r="X92" s="48">
        <f>IF('申込一覧表A'!AF116="","",'申込一覧表A'!AF116)</f>
      </c>
      <c r="Y92" s="48" t="str">
        <f>'申込一覧表A'!AH116*60+'申込一覧表A'!AI116&amp;"."&amp;'申込一覧表A'!AJ116</f>
        <v>0.</v>
      </c>
      <c r="Z92" s="48"/>
      <c r="AA92" t="str">
        <f aca="true" t="shared" si="16" ref="AA92:AA105">IF(Y92="0.","  ",Y92)</f>
        <v>  </v>
      </c>
      <c r="AQ92" s="48"/>
      <c r="AT92" s="48"/>
      <c r="AW92" s="48"/>
      <c r="AX92" s="48"/>
      <c r="AY92" s="48"/>
    </row>
    <row r="93" spans="1:51" ht="17.25">
      <c r="A93">
        <f>IF('申込一覧表A'!B117="","",'申込一覧表A'!B117)</f>
      </c>
      <c r="B93">
        <f>IF('申込一覧表A'!B117="","",'申込一覧表A'!$C$1)</f>
      </c>
      <c r="C93">
        <f>IF('申込一覧表A'!C117="","",'申込一覧表A'!C117)</f>
      </c>
      <c r="D93">
        <f>IF('申込一覧表A'!D117="","",'申込一覧表A'!D117)</f>
      </c>
      <c r="E93">
        <f>IF('申込一覧表A'!F117="","",'申込一覧表A'!F117)</f>
      </c>
      <c r="F93">
        <f>IF('申込一覧表A'!E117="","",'申込一覧表A'!E117)</f>
      </c>
      <c r="G93">
        <f>IF('申込一覧表A'!B117="","",LEFT('申込一覧表A'!$C$1,2))</f>
      </c>
      <c r="H93" s="48">
        <f>IF('申込一覧表A'!G117="","",'申込一覧表A'!G117)</f>
      </c>
      <c r="I93" s="48" t="str">
        <f>'申込一覧表A'!I117*60+'申込一覧表A'!J117&amp;"."&amp;'申込一覧表A'!K117</f>
        <v>0.</v>
      </c>
      <c r="J93">
        <f>IF('申込一覧表A'!L117="","",'申込一覧表A'!L117)</f>
      </c>
      <c r="K93">
        <f t="shared" si="12"/>
      </c>
      <c r="L93" s="48">
        <f>IF('申込一覧表A'!M117="","",'申込一覧表A'!M117)</f>
      </c>
      <c r="M93" s="48" t="str">
        <f>'申込一覧表A'!O117*60+'申込一覧表A'!P117&amp;"."&amp;'申込一覧表A'!Q117</f>
        <v>0.</v>
      </c>
      <c r="N93">
        <f>IF('申込一覧表A'!R117="","",'申込一覧表A'!R117)</f>
      </c>
      <c r="O93">
        <f t="shared" si="13"/>
      </c>
      <c r="P93" s="48">
        <f>IF('申込一覧表A'!S117="","",'申込一覧表A'!S117)</f>
      </c>
      <c r="Q93" s="48" t="str">
        <f>'申込一覧表A'!U117*60+'申込一覧表A'!V117&amp;"."&amp;'申込一覧表A'!W117</f>
        <v>0.</v>
      </c>
      <c r="R93">
        <f>IF('申込一覧表A'!X117="","",'申込一覧表A'!X117)</f>
      </c>
      <c r="S93">
        <f t="shared" si="14"/>
      </c>
      <c r="T93" s="48">
        <f>IF('申込一覧表A'!AA117="","",'申込一覧表A'!AA117)</f>
      </c>
      <c r="U93" s="48" t="str">
        <f>'申込一覧表A'!AC117*60+'申込一覧表A'!AD117&amp;"."&amp;'申込一覧表A'!AE117</f>
        <v>0.</v>
      </c>
      <c r="W93" t="str">
        <f t="shared" si="15"/>
        <v>  </v>
      </c>
      <c r="X93" s="48">
        <f>IF('申込一覧表A'!AF117="","",'申込一覧表A'!AF117)</f>
      </c>
      <c r="Y93" s="48" t="str">
        <f>'申込一覧表A'!AH117*60+'申込一覧表A'!AI117&amp;"."&amp;'申込一覧表A'!AJ117</f>
        <v>0.</v>
      </c>
      <c r="Z93" s="48"/>
      <c r="AA93" t="str">
        <f t="shared" si="16"/>
        <v>  </v>
      </c>
      <c r="AQ93" s="48"/>
      <c r="AT93" s="48"/>
      <c r="AW93" s="48"/>
      <c r="AX93" s="48"/>
      <c r="AY93" s="48"/>
    </row>
    <row r="94" spans="1:51" ht="17.25">
      <c r="A94">
        <f>IF('申込一覧表A'!B118="","",'申込一覧表A'!B118)</f>
      </c>
      <c r="B94">
        <f>IF('申込一覧表A'!B118="","",'申込一覧表A'!$C$1)</f>
      </c>
      <c r="C94">
        <f>IF('申込一覧表A'!C118="","",'申込一覧表A'!C118)</f>
      </c>
      <c r="D94">
        <f>IF('申込一覧表A'!D118="","",'申込一覧表A'!D118)</f>
      </c>
      <c r="E94">
        <f>IF('申込一覧表A'!F118="","",'申込一覧表A'!F118)</f>
      </c>
      <c r="F94">
        <f>IF('申込一覧表A'!E118="","",'申込一覧表A'!E118)</f>
      </c>
      <c r="G94">
        <f>IF('申込一覧表A'!B118="","",LEFT('申込一覧表A'!$C$1,2))</f>
      </c>
      <c r="H94" s="48">
        <f>IF('申込一覧表A'!G118="","",'申込一覧表A'!G118)</f>
      </c>
      <c r="I94" s="48" t="str">
        <f>'申込一覧表A'!I118*60+'申込一覧表A'!J118&amp;"."&amp;'申込一覧表A'!K118</f>
        <v>0.</v>
      </c>
      <c r="J94">
        <f>IF('申込一覧表A'!L118="","",'申込一覧表A'!L118)</f>
      </c>
      <c r="K94">
        <f t="shared" si="12"/>
      </c>
      <c r="L94" s="48">
        <f>IF('申込一覧表A'!M118="","",'申込一覧表A'!M118)</f>
      </c>
      <c r="M94" s="48" t="str">
        <f>'申込一覧表A'!O118*60+'申込一覧表A'!P118&amp;"."&amp;'申込一覧表A'!Q118</f>
        <v>0.</v>
      </c>
      <c r="N94">
        <f>IF('申込一覧表A'!R118="","",'申込一覧表A'!R118)</f>
      </c>
      <c r="O94">
        <f t="shared" si="13"/>
      </c>
      <c r="P94" s="48">
        <f>IF('申込一覧表A'!S118="","",'申込一覧表A'!S118)</f>
      </c>
      <c r="Q94" s="48" t="str">
        <f>'申込一覧表A'!U118*60+'申込一覧表A'!V118&amp;"."&amp;'申込一覧表A'!W118</f>
        <v>0.</v>
      </c>
      <c r="R94">
        <f>IF('申込一覧表A'!X118="","",'申込一覧表A'!X118)</f>
      </c>
      <c r="S94">
        <f t="shared" si="14"/>
      </c>
      <c r="T94" s="48">
        <f>IF('申込一覧表A'!AA118="","",'申込一覧表A'!AA118)</f>
      </c>
      <c r="U94" s="48" t="str">
        <f>'申込一覧表A'!AC118*60+'申込一覧表A'!AD118&amp;"."&amp;'申込一覧表A'!AE118</f>
        <v>0.</v>
      </c>
      <c r="W94" t="str">
        <f t="shared" si="15"/>
        <v>  </v>
      </c>
      <c r="X94" s="48">
        <f>IF('申込一覧表A'!AF118="","",'申込一覧表A'!AF118)</f>
      </c>
      <c r="Y94" s="48" t="str">
        <f>'申込一覧表A'!AH118*60+'申込一覧表A'!AI118&amp;"."&amp;'申込一覧表A'!AJ118</f>
        <v>0.</v>
      </c>
      <c r="Z94" s="48"/>
      <c r="AA94" t="str">
        <f t="shared" si="16"/>
        <v>  </v>
      </c>
      <c r="AQ94" s="48"/>
      <c r="AT94" s="48"/>
      <c r="AW94" s="48"/>
      <c r="AX94" s="48"/>
      <c r="AY94" s="48"/>
    </row>
    <row r="95" spans="1:51" ht="17.25">
      <c r="A95">
        <f>IF('申込一覧表A'!B119="","",'申込一覧表A'!B119)</f>
      </c>
      <c r="B95">
        <f>IF('申込一覧表A'!B119="","",'申込一覧表A'!$C$1)</f>
      </c>
      <c r="C95">
        <f>IF('申込一覧表A'!C119="","",'申込一覧表A'!C119)</f>
      </c>
      <c r="D95">
        <f>IF('申込一覧表A'!D119="","",'申込一覧表A'!D119)</f>
      </c>
      <c r="E95">
        <f>IF('申込一覧表A'!F119="","",'申込一覧表A'!F119)</f>
      </c>
      <c r="F95">
        <f>IF('申込一覧表A'!E119="","",'申込一覧表A'!E119)</f>
      </c>
      <c r="G95">
        <f>IF('申込一覧表A'!B119="","",LEFT('申込一覧表A'!$C$1,2))</f>
      </c>
      <c r="H95" s="48">
        <f>IF('申込一覧表A'!G119="","",'申込一覧表A'!G119)</f>
      </c>
      <c r="I95" s="48" t="str">
        <f>'申込一覧表A'!I119*60+'申込一覧表A'!J119&amp;"."&amp;'申込一覧表A'!K119</f>
        <v>0.</v>
      </c>
      <c r="J95">
        <f>IF('申込一覧表A'!L119="","",'申込一覧表A'!L119)</f>
      </c>
      <c r="K95">
        <f t="shared" si="12"/>
      </c>
      <c r="L95" s="48">
        <f>IF('申込一覧表A'!M119="","",'申込一覧表A'!M119)</f>
      </c>
      <c r="M95" s="48" t="str">
        <f>'申込一覧表A'!O119*60+'申込一覧表A'!P119&amp;"."&amp;'申込一覧表A'!Q119</f>
        <v>0.</v>
      </c>
      <c r="N95">
        <f>IF('申込一覧表A'!R119="","",'申込一覧表A'!R119)</f>
      </c>
      <c r="O95">
        <f t="shared" si="13"/>
      </c>
      <c r="P95" s="48">
        <f>IF('申込一覧表A'!S119="","",'申込一覧表A'!S119)</f>
      </c>
      <c r="Q95" s="48" t="str">
        <f>'申込一覧表A'!U119*60+'申込一覧表A'!V119&amp;"."&amp;'申込一覧表A'!W119</f>
        <v>0.</v>
      </c>
      <c r="R95">
        <f>IF('申込一覧表A'!X119="","",'申込一覧表A'!X119)</f>
      </c>
      <c r="S95">
        <f t="shared" si="14"/>
      </c>
      <c r="T95" s="48">
        <f>IF('申込一覧表A'!AA119="","",'申込一覧表A'!AA119)</f>
      </c>
      <c r="U95" s="48" t="str">
        <f>'申込一覧表A'!AC119*60+'申込一覧表A'!AD119&amp;"."&amp;'申込一覧表A'!AE119</f>
        <v>0.</v>
      </c>
      <c r="W95" t="str">
        <f t="shared" si="15"/>
        <v>  </v>
      </c>
      <c r="X95" s="48">
        <f>IF('申込一覧表A'!AF119="","",'申込一覧表A'!AF119)</f>
      </c>
      <c r="Y95" s="48" t="str">
        <f>'申込一覧表A'!AH119*60+'申込一覧表A'!AI119&amp;"."&amp;'申込一覧表A'!AJ119</f>
        <v>0.</v>
      </c>
      <c r="Z95" s="48"/>
      <c r="AA95" t="str">
        <f t="shared" si="16"/>
        <v>  </v>
      </c>
      <c r="AQ95" s="48"/>
      <c r="AT95" s="48"/>
      <c r="AW95" s="48"/>
      <c r="AX95" s="48"/>
      <c r="AY95" s="48"/>
    </row>
    <row r="96" spans="1:51" ht="17.25">
      <c r="A96">
        <f>IF('申込一覧表A'!B120="","",'申込一覧表A'!B120)</f>
      </c>
      <c r="B96">
        <f>IF('申込一覧表A'!B120="","",'申込一覧表A'!$C$1)</f>
      </c>
      <c r="C96">
        <f>IF('申込一覧表A'!C120="","",'申込一覧表A'!C120)</f>
      </c>
      <c r="D96">
        <f>IF('申込一覧表A'!D120="","",'申込一覧表A'!D120)</f>
      </c>
      <c r="E96">
        <f>IF('申込一覧表A'!F120="","",'申込一覧表A'!F120)</f>
      </c>
      <c r="F96">
        <f>IF('申込一覧表A'!E120="","",'申込一覧表A'!E120)</f>
      </c>
      <c r="G96">
        <f>IF('申込一覧表A'!B120="","",LEFT('申込一覧表A'!$C$1,2))</f>
      </c>
      <c r="H96" s="48">
        <f>IF('申込一覧表A'!G120="","",'申込一覧表A'!G120)</f>
      </c>
      <c r="I96" s="48" t="str">
        <f>'申込一覧表A'!I120*60+'申込一覧表A'!J120&amp;"."&amp;'申込一覧表A'!K120</f>
        <v>0.</v>
      </c>
      <c r="J96">
        <f>IF('申込一覧表A'!L120="","",'申込一覧表A'!L120)</f>
      </c>
      <c r="K96">
        <f t="shared" si="12"/>
      </c>
      <c r="L96" s="48">
        <f>IF('申込一覧表A'!M120="","",'申込一覧表A'!M120)</f>
      </c>
      <c r="M96" s="48" t="str">
        <f>'申込一覧表A'!O120*60+'申込一覧表A'!P120&amp;"."&amp;'申込一覧表A'!Q120</f>
        <v>0.</v>
      </c>
      <c r="N96">
        <f>IF('申込一覧表A'!R120="","",'申込一覧表A'!R120)</f>
      </c>
      <c r="O96">
        <f t="shared" si="13"/>
      </c>
      <c r="P96" s="48">
        <f>IF('申込一覧表A'!S120="","",'申込一覧表A'!S120)</f>
      </c>
      <c r="Q96" s="48" t="str">
        <f>'申込一覧表A'!U120*60+'申込一覧表A'!V120&amp;"."&amp;'申込一覧表A'!W120</f>
        <v>0.</v>
      </c>
      <c r="R96">
        <f>IF('申込一覧表A'!X120="","",'申込一覧表A'!X120)</f>
      </c>
      <c r="S96">
        <f t="shared" si="14"/>
      </c>
      <c r="T96" s="48">
        <f>IF('申込一覧表A'!AA120="","",'申込一覧表A'!AA120)</f>
      </c>
      <c r="U96" s="48" t="str">
        <f>'申込一覧表A'!AC120*60+'申込一覧表A'!AD120&amp;"."&amp;'申込一覧表A'!AE120</f>
        <v>0.</v>
      </c>
      <c r="W96" t="str">
        <f t="shared" si="15"/>
        <v>  </v>
      </c>
      <c r="X96" s="48">
        <f>IF('申込一覧表A'!AF120="","",'申込一覧表A'!AF120)</f>
      </c>
      <c r="Y96" s="48" t="str">
        <f>'申込一覧表A'!AH120*60+'申込一覧表A'!AI120&amp;"."&amp;'申込一覧表A'!AJ120</f>
        <v>0.</v>
      </c>
      <c r="Z96" s="48"/>
      <c r="AA96" t="str">
        <f t="shared" si="16"/>
        <v>  </v>
      </c>
      <c r="AQ96" s="48"/>
      <c r="AT96" s="48"/>
      <c r="AW96" s="48"/>
      <c r="AX96" s="48"/>
      <c r="AY96" s="48"/>
    </row>
    <row r="97" spans="1:51" ht="17.25">
      <c r="A97">
        <f>IF('申込一覧表A'!B121="","",'申込一覧表A'!B121)</f>
      </c>
      <c r="B97">
        <f>IF('申込一覧表A'!B121="","",'申込一覧表A'!$C$1)</f>
      </c>
      <c r="C97">
        <f>IF('申込一覧表A'!C121="","",'申込一覧表A'!C121)</f>
      </c>
      <c r="D97">
        <f>IF('申込一覧表A'!D121="","",'申込一覧表A'!D121)</f>
      </c>
      <c r="E97">
        <f>IF('申込一覧表A'!F121="","",'申込一覧表A'!F121)</f>
      </c>
      <c r="F97">
        <f>IF('申込一覧表A'!E121="","",'申込一覧表A'!E121)</f>
      </c>
      <c r="G97">
        <f>IF('申込一覧表A'!B121="","",LEFT('申込一覧表A'!$C$1,2))</f>
      </c>
      <c r="H97" s="48">
        <f>IF('申込一覧表A'!G121="","",'申込一覧表A'!G121)</f>
      </c>
      <c r="I97" s="48" t="str">
        <f>'申込一覧表A'!I121*60+'申込一覧表A'!J121&amp;"."&amp;'申込一覧表A'!K121</f>
        <v>0.</v>
      </c>
      <c r="J97">
        <f>IF('申込一覧表A'!L121="","",'申込一覧表A'!L121)</f>
      </c>
      <c r="K97">
        <f t="shared" si="12"/>
      </c>
      <c r="L97" s="48">
        <f>IF('申込一覧表A'!M121="","",'申込一覧表A'!M121)</f>
      </c>
      <c r="M97" s="48" t="str">
        <f>'申込一覧表A'!O121*60+'申込一覧表A'!P121&amp;"."&amp;'申込一覧表A'!Q121</f>
        <v>0.</v>
      </c>
      <c r="N97">
        <f>IF('申込一覧表A'!R121="","",'申込一覧表A'!R121)</f>
      </c>
      <c r="O97">
        <f t="shared" si="13"/>
      </c>
      <c r="P97" s="48">
        <f>IF('申込一覧表A'!S121="","",'申込一覧表A'!S121)</f>
      </c>
      <c r="Q97" s="48" t="str">
        <f>'申込一覧表A'!U121*60+'申込一覧表A'!V121&amp;"."&amp;'申込一覧表A'!W121</f>
        <v>0.</v>
      </c>
      <c r="R97">
        <f>IF('申込一覧表A'!X121="","",'申込一覧表A'!X121)</f>
      </c>
      <c r="S97">
        <f t="shared" si="14"/>
      </c>
      <c r="T97" s="48">
        <f>IF('申込一覧表A'!AA121="","",'申込一覧表A'!AA121)</f>
      </c>
      <c r="U97" s="48" t="str">
        <f>'申込一覧表A'!AC121*60+'申込一覧表A'!AD121&amp;"."&amp;'申込一覧表A'!AE121</f>
        <v>0.</v>
      </c>
      <c r="W97" t="str">
        <f t="shared" si="15"/>
        <v>  </v>
      </c>
      <c r="X97" s="48">
        <f>IF('申込一覧表A'!AF121="","",'申込一覧表A'!AF121)</f>
      </c>
      <c r="Y97" s="48" t="str">
        <f>'申込一覧表A'!AH121*60+'申込一覧表A'!AI121&amp;"."&amp;'申込一覧表A'!AJ121</f>
        <v>0.</v>
      </c>
      <c r="Z97" s="48"/>
      <c r="AA97" t="str">
        <f t="shared" si="16"/>
        <v>  </v>
      </c>
      <c r="AQ97" s="48"/>
      <c r="AT97" s="48"/>
      <c r="AW97" s="48"/>
      <c r="AX97" s="48"/>
      <c r="AY97" s="48"/>
    </row>
    <row r="98" spans="1:51" ht="17.25">
      <c r="A98">
        <f>IF('申込一覧表A'!B122="","",'申込一覧表A'!B122)</f>
      </c>
      <c r="B98">
        <f>IF('申込一覧表A'!B122="","",'申込一覧表A'!$C$1)</f>
      </c>
      <c r="C98">
        <f>IF('申込一覧表A'!C122="","",'申込一覧表A'!C122)</f>
      </c>
      <c r="D98">
        <f>IF('申込一覧表A'!D122="","",'申込一覧表A'!D122)</f>
      </c>
      <c r="E98">
        <f>IF('申込一覧表A'!F122="","",'申込一覧表A'!F122)</f>
      </c>
      <c r="F98">
        <f>IF('申込一覧表A'!E122="","",'申込一覧表A'!E122)</f>
      </c>
      <c r="G98">
        <f>IF('申込一覧表A'!B122="","",LEFT('申込一覧表A'!$C$1,2))</f>
      </c>
      <c r="H98" s="48">
        <f>IF('申込一覧表A'!G122="","",'申込一覧表A'!G122)</f>
      </c>
      <c r="I98" s="48" t="str">
        <f>'申込一覧表A'!I122*60+'申込一覧表A'!J122&amp;"."&amp;'申込一覧表A'!K122</f>
        <v>0.</v>
      </c>
      <c r="J98">
        <f>IF('申込一覧表A'!L122="","",'申込一覧表A'!L122)</f>
      </c>
      <c r="K98">
        <f t="shared" si="12"/>
      </c>
      <c r="L98" s="48">
        <f>IF('申込一覧表A'!M122="","",'申込一覧表A'!M122)</f>
      </c>
      <c r="M98" s="48" t="str">
        <f>'申込一覧表A'!O122*60+'申込一覧表A'!P122&amp;"."&amp;'申込一覧表A'!Q122</f>
        <v>0.</v>
      </c>
      <c r="N98">
        <f>IF('申込一覧表A'!R122="","",'申込一覧表A'!R122)</f>
      </c>
      <c r="O98">
        <f t="shared" si="13"/>
      </c>
      <c r="P98" s="48">
        <f>IF('申込一覧表A'!S122="","",'申込一覧表A'!S122)</f>
      </c>
      <c r="Q98" s="48" t="str">
        <f>'申込一覧表A'!U122*60+'申込一覧表A'!V122&amp;"."&amp;'申込一覧表A'!W122</f>
        <v>0.</v>
      </c>
      <c r="R98">
        <f>IF('申込一覧表A'!X122="","",'申込一覧表A'!X122)</f>
      </c>
      <c r="S98">
        <f t="shared" si="14"/>
      </c>
      <c r="T98" s="48">
        <f>IF('申込一覧表A'!AA122="","",'申込一覧表A'!AA122)</f>
      </c>
      <c r="U98" s="48" t="str">
        <f>'申込一覧表A'!AC122*60+'申込一覧表A'!AD122&amp;"."&amp;'申込一覧表A'!AE122</f>
        <v>0.</v>
      </c>
      <c r="W98" t="str">
        <f t="shared" si="15"/>
        <v>  </v>
      </c>
      <c r="X98" s="48">
        <f>IF('申込一覧表A'!AF122="","",'申込一覧表A'!AF122)</f>
      </c>
      <c r="Y98" s="48" t="str">
        <f>'申込一覧表A'!AH122*60+'申込一覧表A'!AI122&amp;"."&amp;'申込一覧表A'!AJ122</f>
        <v>0.</v>
      </c>
      <c r="Z98" s="48"/>
      <c r="AA98" t="str">
        <f t="shared" si="16"/>
        <v>  </v>
      </c>
      <c r="AQ98" s="48"/>
      <c r="AT98" s="48"/>
      <c r="AW98" s="48"/>
      <c r="AX98" s="48"/>
      <c r="AY98" s="48"/>
    </row>
    <row r="99" spans="1:51" ht="17.25">
      <c r="A99">
        <f>IF('申込一覧表A'!B123="","",'申込一覧表A'!B123)</f>
      </c>
      <c r="B99">
        <f>IF('申込一覧表A'!B123="","",'申込一覧表A'!$C$1)</f>
      </c>
      <c r="C99">
        <f>IF('申込一覧表A'!C123="","",'申込一覧表A'!C123)</f>
      </c>
      <c r="D99">
        <f>IF('申込一覧表A'!D123="","",'申込一覧表A'!D123)</f>
      </c>
      <c r="E99">
        <f>IF('申込一覧表A'!F123="","",'申込一覧表A'!F123)</f>
      </c>
      <c r="F99">
        <f>IF('申込一覧表A'!E123="","",'申込一覧表A'!E123)</f>
      </c>
      <c r="G99">
        <f>IF('申込一覧表A'!B123="","",LEFT('申込一覧表A'!$C$1,2))</f>
      </c>
      <c r="H99" s="48">
        <f>IF('申込一覧表A'!G123="","",'申込一覧表A'!G123)</f>
      </c>
      <c r="I99" s="48" t="str">
        <f>'申込一覧表A'!I123*60+'申込一覧表A'!J123&amp;"."&amp;'申込一覧表A'!K123</f>
        <v>0.</v>
      </c>
      <c r="J99">
        <f>IF('申込一覧表A'!L123="","",'申込一覧表A'!L123)</f>
      </c>
      <c r="K99">
        <f t="shared" si="12"/>
      </c>
      <c r="L99" s="48">
        <f>IF('申込一覧表A'!M123="","",'申込一覧表A'!M123)</f>
      </c>
      <c r="M99" s="48" t="str">
        <f>'申込一覧表A'!O123*60+'申込一覧表A'!P123&amp;"."&amp;'申込一覧表A'!Q123</f>
        <v>0.</v>
      </c>
      <c r="N99">
        <f>IF('申込一覧表A'!R123="","",'申込一覧表A'!R123)</f>
      </c>
      <c r="O99">
        <f t="shared" si="13"/>
      </c>
      <c r="P99" s="48">
        <f>IF('申込一覧表A'!S123="","",'申込一覧表A'!S123)</f>
      </c>
      <c r="Q99" s="48" t="str">
        <f>'申込一覧表A'!U123*60+'申込一覧表A'!V123&amp;"."&amp;'申込一覧表A'!W123</f>
        <v>0.</v>
      </c>
      <c r="R99">
        <f>IF('申込一覧表A'!X123="","",'申込一覧表A'!X123)</f>
      </c>
      <c r="S99">
        <f t="shared" si="14"/>
      </c>
      <c r="T99" s="48">
        <f>IF('申込一覧表A'!AA123="","",'申込一覧表A'!AA123)</f>
      </c>
      <c r="U99" s="48" t="str">
        <f>'申込一覧表A'!AC123*60+'申込一覧表A'!AD123&amp;"."&amp;'申込一覧表A'!AE123</f>
        <v>0.</v>
      </c>
      <c r="W99" t="str">
        <f t="shared" si="15"/>
        <v>  </v>
      </c>
      <c r="X99" s="48">
        <f>IF('申込一覧表A'!AF123="","",'申込一覧表A'!AF123)</f>
      </c>
      <c r="Y99" s="48" t="str">
        <f>'申込一覧表A'!AH123*60+'申込一覧表A'!AI123&amp;"."&amp;'申込一覧表A'!AJ123</f>
        <v>0.</v>
      </c>
      <c r="Z99" s="48"/>
      <c r="AA99" t="str">
        <f t="shared" si="16"/>
        <v>  </v>
      </c>
      <c r="AQ99" s="48"/>
      <c r="AT99" s="48"/>
      <c r="AW99" s="48"/>
      <c r="AX99" s="48"/>
      <c r="AY99" s="48"/>
    </row>
    <row r="100" spans="1:51" ht="17.25">
      <c r="A100">
        <f>IF('申込一覧表A'!B124="","",'申込一覧表A'!B124)</f>
      </c>
      <c r="B100">
        <f>IF('申込一覧表A'!B124="","",'申込一覧表A'!$C$1)</f>
      </c>
      <c r="C100">
        <f>IF('申込一覧表A'!C124="","",'申込一覧表A'!C124)</f>
      </c>
      <c r="D100">
        <f>IF('申込一覧表A'!D124="","",'申込一覧表A'!D124)</f>
      </c>
      <c r="E100">
        <f>IF('申込一覧表A'!F124="","",'申込一覧表A'!F124)</f>
      </c>
      <c r="F100">
        <f>IF('申込一覧表A'!E124="","",'申込一覧表A'!E124)</f>
      </c>
      <c r="G100">
        <f>IF('申込一覧表A'!B124="","",LEFT('申込一覧表A'!$C$1,2))</f>
      </c>
      <c r="H100" s="48">
        <f>IF('申込一覧表A'!G124="","",'申込一覧表A'!G124)</f>
      </c>
      <c r="I100" s="48" t="str">
        <f>'申込一覧表A'!I124*60+'申込一覧表A'!J124&amp;"."&amp;'申込一覧表A'!K124</f>
        <v>0.</v>
      </c>
      <c r="J100">
        <f>IF('申込一覧表A'!L124="","",'申込一覧表A'!L124)</f>
      </c>
      <c r="K100">
        <f t="shared" si="12"/>
      </c>
      <c r="L100" s="48">
        <f>IF('申込一覧表A'!M124="","",'申込一覧表A'!M124)</f>
      </c>
      <c r="M100" s="48" t="str">
        <f>'申込一覧表A'!O124*60+'申込一覧表A'!P124&amp;"."&amp;'申込一覧表A'!Q124</f>
        <v>0.</v>
      </c>
      <c r="N100">
        <f>IF('申込一覧表A'!R124="","",'申込一覧表A'!R124)</f>
      </c>
      <c r="O100">
        <f t="shared" si="13"/>
      </c>
      <c r="P100" s="48">
        <f>IF('申込一覧表A'!S124="","",'申込一覧表A'!S124)</f>
      </c>
      <c r="Q100" s="48" t="str">
        <f>'申込一覧表A'!U124*60+'申込一覧表A'!V124&amp;"."&amp;'申込一覧表A'!W124</f>
        <v>0.</v>
      </c>
      <c r="R100">
        <f>IF('申込一覧表A'!X124="","",'申込一覧表A'!X124)</f>
      </c>
      <c r="S100">
        <f t="shared" si="14"/>
      </c>
      <c r="T100" s="48">
        <f>IF('申込一覧表A'!AA124="","",'申込一覧表A'!AA124)</f>
      </c>
      <c r="U100" s="48" t="str">
        <f>'申込一覧表A'!AC124*60+'申込一覧表A'!AD124&amp;"."&amp;'申込一覧表A'!AE124</f>
        <v>0.</v>
      </c>
      <c r="W100" t="str">
        <f t="shared" si="15"/>
        <v>  </v>
      </c>
      <c r="X100" s="48">
        <f>IF('申込一覧表A'!AF124="","",'申込一覧表A'!AF124)</f>
      </c>
      <c r="Y100" s="48" t="str">
        <f>'申込一覧表A'!AH124*60+'申込一覧表A'!AI124&amp;"."&amp;'申込一覧表A'!AJ124</f>
        <v>0.</v>
      </c>
      <c r="Z100" s="48"/>
      <c r="AA100" t="str">
        <f t="shared" si="16"/>
        <v>  </v>
      </c>
      <c r="AQ100" s="48"/>
      <c r="AT100" s="48"/>
      <c r="AW100" s="48"/>
      <c r="AX100" s="48"/>
      <c r="AY100" s="48"/>
    </row>
    <row r="101" spans="1:51" ht="17.25">
      <c r="A101">
        <f>IF('申込一覧表A'!B125="","",'申込一覧表A'!B125)</f>
      </c>
      <c r="B101">
        <f>IF('申込一覧表A'!B125="","",'申込一覧表A'!$C$1)</f>
      </c>
      <c r="C101">
        <f>IF('申込一覧表A'!C125="","",'申込一覧表A'!C125)</f>
      </c>
      <c r="D101">
        <f>IF('申込一覧表A'!D125="","",'申込一覧表A'!D125)</f>
      </c>
      <c r="E101">
        <f>IF('申込一覧表A'!F125="","",'申込一覧表A'!F125)</f>
      </c>
      <c r="F101">
        <f>IF('申込一覧表A'!E125="","",'申込一覧表A'!E125)</f>
      </c>
      <c r="G101">
        <f>IF('申込一覧表A'!B125="","",LEFT('申込一覧表A'!$C$1,2))</f>
      </c>
      <c r="H101" s="48">
        <f>IF('申込一覧表A'!G125="","",'申込一覧表A'!G125)</f>
      </c>
      <c r="I101" s="48" t="str">
        <f>'申込一覧表A'!I125*60+'申込一覧表A'!J125&amp;"."&amp;'申込一覧表A'!K125</f>
        <v>0.</v>
      </c>
      <c r="J101">
        <f>IF('申込一覧表A'!L125="","",'申込一覧表A'!L125)</f>
      </c>
      <c r="K101">
        <f t="shared" si="12"/>
      </c>
      <c r="L101" s="48">
        <f>IF('申込一覧表A'!M125="","",'申込一覧表A'!M125)</f>
      </c>
      <c r="M101" s="48" t="str">
        <f>'申込一覧表A'!O125*60+'申込一覧表A'!P125&amp;"."&amp;'申込一覧表A'!Q125</f>
        <v>0.</v>
      </c>
      <c r="N101">
        <f>IF('申込一覧表A'!R125="","",'申込一覧表A'!R125)</f>
      </c>
      <c r="O101">
        <f t="shared" si="13"/>
      </c>
      <c r="P101" s="48">
        <f>IF('申込一覧表A'!S125="","",'申込一覧表A'!S125)</f>
      </c>
      <c r="Q101" s="48" t="str">
        <f>'申込一覧表A'!U125*60+'申込一覧表A'!V125&amp;"."&amp;'申込一覧表A'!W125</f>
        <v>0.</v>
      </c>
      <c r="R101">
        <f>IF('申込一覧表A'!X125="","",'申込一覧表A'!X125)</f>
      </c>
      <c r="S101">
        <f t="shared" si="14"/>
      </c>
      <c r="T101" s="48">
        <f>IF('申込一覧表A'!AA125="","",'申込一覧表A'!AA125)</f>
      </c>
      <c r="U101" s="48" t="str">
        <f>'申込一覧表A'!AC125*60+'申込一覧表A'!AD125&amp;"."&amp;'申込一覧表A'!AE125</f>
        <v>0.</v>
      </c>
      <c r="W101" t="str">
        <f t="shared" si="15"/>
        <v>  </v>
      </c>
      <c r="X101" s="48">
        <f>IF('申込一覧表A'!AF125="","",'申込一覧表A'!AF125)</f>
      </c>
      <c r="Y101" s="48" t="str">
        <f>'申込一覧表A'!AH125*60+'申込一覧表A'!AI125&amp;"."&amp;'申込一覧表A'!AJ125</f>
        <v>0.</v>
      </c>
      <c r="Z101" s="48"/>
      <c r="AA101" t="str">
        <f t="shared" si="16"/>
        <v>  </v>
      </c>
      <c r="AQ101" s="48"/>
      <c r="AT101" s="48"/>
      <c r="AW101" s="48"/>
      <c r="AX101" s="48"/>
      <c r="AY101" s="48"/>
    </row>
    <row r="102" spans="1:51" ht="17.25">
      <c r="A102">
        <f>IF('申込一覧表A'!B126="","",'申込一覧表A'!B126)</f>
      </c>
      <c r="B102">
        <f>IF('申込一覧表A'!B126="","",'申込一覧表A'!$C$1)</f>
      </c>
      <c r="C102">
        <f>IF('申込一覧表A'!C126="","",'申込一覧表A'!C126)</f>
      </c>
      <c r="D102">
        <f>IF('申込一覧表A'!D126="","",'申込一覧表A'!D126)</f>
      </c>
      <c r="E102">
        <f>IF('申込一覧表A'!F126="","",'申込一覧表A'!F126)</f>
      </c>
      <c r="F102">
        <f>IF('申込一覧表A'!E126="","",'申込一覧表A'!E126)</f>
      </c>
      <c r="G102">
        <f>IF('申込一覧表A'!B126="","",LEFT('申込一覧表A'!$C$1,2))</f>
      </c>
      <c r="H102" s="48">
        <f>IF('申込一覧表A'!G126="","",'申込一覧表A'!G126)</f>
      </c>
      <c r="I102" s="48" t="str">
        <f>'申込一覧表A'!I126*60+'申込一覧表A'!J126&amp;"."&amp;'申込一覧表A'!K126</f>
        <v>0.</v>
      </c>
      <c r="J102">
        <f>IF('申込一覧表A'!L126="","",'申込一覧表A'!L126)</f>
      </c>
      <c r="K102">
        <f t="shared" si="12"/>
      </c>
      <c r="L102" s="48">
        <f>IF('申込一覧表A'!M126="","",'申込一覧表A'!M126)</f>
      </c>
      <c r="M102" s="48" t="str">
        <f>'申込一覧表A'!O126*60+'申込一覧表A'!P126&amp;"."&amp;'申込一覧表A'!Q126</f>
        <v>0.</v>
      </c>
      <c r="N102">
        <f>IF('申込一覧表A'!R126="","",'申込一覧表A'!R126)</f>
      </c>
      <c r="O102">
        <f t="shared" si="13"/>
      </c>
      <c r="P102" s="48">
        <f>IF('申込一覧表A'!S126="","",'申込一覧表A'!S126)</f>
      </c>
      <c r="Q102" s="48" t="str">
        <f>'申込一覧表A'!U126*60+'申込一覧表A'!V126&amp;"."&amp;'申込一覧表A'!W126</f>
        <v>0.</v>
      </c>
      <c r="R102">
        <f>IF('申込一覧表A'!X126="","",'申込一覧表A'!X126)</f>
      </c>
      <c r="S102">
        <f t="shared" si="14"/>
      </c>
      <c r="T102" s="48">
        <f>IF('申込一覧表A'!AA126="","",'申込一覧表A'!AA126)</f>
      </c>
      <c r="U102" s="48" t="str">
        <f>'申込一覧表A'!AC126*60+'申込一覧表A'!AD126&amp;"."&amp;'申込一覧表A'!AE126</f>
        <v>0.</v>
      </c>
      <c r="W102" t="str">
        <f t="shared" si="15"/>
        <v>  </v>
      </c>
      <c r="X102" s="48">
        <f>IF('申込一覧表A'!AF126="","",'申込一覧表A'!AF126)</f>
      </c>
      <c r="Y102" s="48" t="str">
        <f>'申込一覧表A'!AH126*60+'申込一覧表A'!AI126&amp;"."&amp;'申込一覧表A'!AJ126</f>
        <v>0.</v>
      </c>
      <c r="Z102" s="48"/>
      <c r="AA102" t="str">
        <f t="shared" si="16"/>
        <v>  </v>
      </c>
      <c r="AQ102" s="48"/>
      <c r="AT102" s="48"/>
      <c r="AW102" s="48"/>
      <c r="AX102" s="48"/>
      <c r="AY102" s="48"/>
    </row>
    <row r="103" spans="1:51" ht="17.25">
      <c r="A103">
        <f>IF('申込一覧表A'!B127="","",'申込一覧表A'!B127)</f>
      </c>
      <c r="B103">
        <f>IF('申込一覧表A'!B127="","",'申込一覧表A'!$C$1)</f>
      </c>
      <c r="C103">
        <f>IF('申込一覧表A'!C127="","",'申込一覧表A'!C127)</f>
      </c>
      <c r="D103">
        <f>IF('申込一覧表A'!D127="","",'申込一覧表A'!D127)</f>
      </c>
      <c r="E103">
        <f>IF('申込一覧表A'!F127="","",'申込一覧表A'!F127)</f>
      </c>
      <c r="F103">
        <f>IF('申込一覧表A'!E127="","",'申込一覧表A'!E127)</f>
      </c>
      <c r="G103">
        <f>IF('申込一覧表A'!B127="","",LEFT('申込一覧表A'!$C$1,2))</f>
      </c>
      <c r="H103" s="48">
        <f>IF('申込一覧表A'!G127="","",'申込一覧表A'!G127)</f>
      </c>
      <c r="I103" s="48" t="str">
        <f>'申込一覧表A'!I127*60+'申込一覧表A'!J127&amp;"."&amp;'申込一覧表A'!K127</f>
        <v>0.</v>
      </c>
      <c r="J103">
        <f>IF('申込一覧表A'!L127="","",'申込一覧表A'!L127)</f>
      </c>
      <c r="K103">
        <f t="shared" si="12"/>
      </c>
      <c r="L103" s="48">
        <f>IF('申込一覧表A'!M127="","",'申込一覧表A'!M127)</f>
      </c>
      <c r="M103" s="48" t="str">
        <f>'申込一覧表A'!O127*60+'申込一覧表A'!P127&amp;"."&amp;'申込一覧表A'!Q127</f>
        <v>0.</v>
      </c>
      <c r="N103">
        <f>IF('申込一覧表A'!R127="","",'申込一覧表A'!R127)</f>
      </c>
      <c r="O103">
        <f t="shared" si="13"/>
      </c>
      <c r="P103" s="48">
        <f>IF('申込一覧表A'!S127="","",'申込一覧表A'!S127)</f>
      </c>
      <c r="Q103" s="48" t="str">
        <f>'申込一覧表A'!U127*60+'申込一覧表A'!V127&amp;"."&amp;'申込一覧表A'!W127</f>
        <v>0.</v>
      </c>
      <c r="R103">
        <f>IF('申込一覧表A'!X127="","",'申込一覧表A'!X127)</f>
      </c>
      <c r="S103">
        <f t="shared" si="14"/>
      </c>
      <c r="T103" s="48">
        <f>IF('申込一覧表A'!AA127="","",'申込一覧表A'!AA127)</f>
      </c>
      <c r="U103" s="48" t="str">
        <f>'申込一覧表A'!AC127*60+'申込一覧表A'!AD127&amp;"."&amp;'申込一覧表A'!AE127</f>
        <v>0.</v>
      </c>
      <c r="W103" t="str">
        <f t="shared" si="15"/>
        <v>  </v>
      </c>
      <c r="X103" s="48">
        <f>IF('申込一覧表A'!AF127="","",'申込一覧表A'!AF127)</f>
      </c>
      <c r="Y103" s="48" t="str">
        <f>'申込一覧表A'!AH127*60+'申込一覧表A'!AI127&amp;"."&amp;'申込一覧表A'!AJ127</f>
        <v>0.</v>
      </c>
      <c r="Z103" s="48"/>
      <c r="AA103" t="str">
        <f t="shared" si="16"/>
        <v>  </v>
      </c>
      <c r="AQ103" s="48"/>
      <c r="AT103" s="48"/>
      <c r="AW103" s="48"/>
      <c r="AX103" s="48"/>
      <c r="AY103" s="48"/>
    </row>
    <row r="104" spans="1:51" ht="17.25">
      <c r="A104">
        <f>IF('申込一覧表A'!B128="","",'申込一覧表A'!B128)</f>
      </c>
      <c r="B104">
        <f>IF('申込一覧表A'!B128="","",'申込一覧表A'!$C$1)</f>
      </c>
      <c r="C104">
        <f>IF('申込一覧表A'!C128="","",'申込一覧表A'!C128)</f>
      </c>
      <c r="D104">
        <f>IF('申込一覧表A'!D128="","",'申込一覧表A'!D128)</f>
      </c>
      <c r="E104">
        <f>IF('申込一覧表A'!F128="","",'申込一覧表A'!F128)</f>
      </c>
      <c r="F104">
        <f>IF('申込一覧表A'!E128="","",'申込一覧表A'!E128)</f>
      </c>
      <c r="G104">
        <f>IF('申込一覧表A'!B128="","",LEFT('申込一覧表A'!$C$1,2))</f>
      </c>
      <c r="H104" s="48">
        <f>IF('申込一覧表A'!G128="","",'申込一覧表A'!G128)</f>
      </c>
      <c r="I104" s="48" t="str">
        <f>'申込一覧表A'!I128*60+'申込一覧表A'!J128&amp;"."&amp;'申込一覧表A'!K128</f>
        <v>0.</v>
      </c>
      <c r="J104">
        <f>IF('申込一覧表A'!L128="","",'申込一覧表A'!L128)</f>
      </c>
      <c r="K104">
        <f t="shared" si="12"/>
      </c>
      <c r="L104" s="48">
        <f>IF('申込一覧表A'!M128="","",'申込一覧表A'!M128)</f>
      </c>
      <c r="M104" s="48" t="str">
        <f>'申込一覧表A'!O128*60+'申込一覧表A'!P128&amp;"."&amp;'申込一覧表A'!Q128</f>
        <v>0.</v>
      </c>
      <c r="N104">
        <f>IF('申込一覧表A'!R128="","",'申込一覧表A'!R128)</f>
      </c>
      <c r="O104">
        <f t="shared" si="13"/>
      </c>
      <c r="P104" s="48">
        <f>IF('申込一覧表A'!S128="","",'申込一覧表A'!S128)</f>
      </c>
      <c r="Q104" s="48" t="str">
        <f>'申込一覧表A'!U128*60+'申込一覧表A'!V128&amp;"."&amp;'申込一覧表A'!W128</f>
        <v>0.</v>
      </c>
      <c r="R104">
        <f>IF('申込一覧表A'!X128="","",'申込一覧表A'!X128)</f>
      </c>
      <c r="S104">
        <f t="shared" si="14"/>
      </c>
      <c r="T104" s="48">
        <f>IF('申込一覧表A'!AA128="","",'申込一覧表A'!AA128)</f>
      </c>
      <c r="U104" s="48" t="str">
        <f>'申込一覧表A'!AC128*60+'申込一覧表A'!AD128&amp;"."&amp;'申込一覧表A'!AE128</f>
        <v>0.</v>
      </c>
      <c r="W104" t="str">
        <f t="shared" si="15"/>
        <v>  </v>
      </c>
      <c r="X104" s="48">
        <f>IF('申込一覧表A'!AF128="","",'申込一覧表A'!AF128)</f>
      </c>
      <c r="Y104" s="48" t="str">
        <f>'申込一覧表A'!AH128*60+'申込一覧表A'!AI128&amp;"."&amp;'申込一覧表A'!AJ128</f>
        <v>0.</v>
      </c>
      <c r="Z104" s="48"/>
      <c r="AA104" t="str">
        <f t="shared" si="16"/>
        <v>  </v>
      </c>
      <c r="AQ104" s="48"/>
      <c r="AT104" s="48"/>
      <c r="AW104" s="48"/>
      <c r="AX104" s="48"/>
      <c r="AY104" s="48"/>
    </row>
    <row r="105" spans="1:51" ht="17.25">
      <c r="A105">
        <f>IF('申込一覧表A'!B129="","",'申込一覧表A'!B129)</f>
      </c>
      <c r="B105">
        <f>IF('申込一覧表A'!B129="","",'申込一覧表A'!$C$1)</f>
      </c>
      <c r="C105">
        <f>IF('申込一覧表A'!C129="","",'申込一覧表A'!C129)</f>
      </c>
      <c r="D105">
        <f>IF('申込一覧表A'!D129="","",'申込一覧表A'!D129)</f>
      </c>
      <c r="E105">
        <f>IF('申込一覧表A'!F129="","",'申込一覧表A'!F129)</f>
      </c>
      <c r="F105">
        <f>IF('申込一覧表A'!E129="","",'申込一覧表A'!E129)</f>
      </c>
      <c r="G105">
        <f>IF('申込一覧表A'!B129="","",LEFT('申込一覧表A'!$C$1,2))</f>
      </c>
      <c r="H105" s="48">
        <f>IF('申込一覧表A'!G129="","",'申込一覧表A'!G129)</f>
      </c>
      <c r="I105" s="48" t="str">
        <f>'申込一覧表A'!I129*60+'申込一覧表A'!J129&amp;"."&amp;'申込一覧表A'!K129</f>
        <v>0.</v>
      </c>
      <c r="J105">
        <f>IF('申込一覧表A'!L129="","",'申込一覧表A'!L129)</f>
      </c>
      <c r="K105">
        <f t="shared" si="12"/>
      </c>
      <c r="L105" s="48">
        <f>IF('申込一覧表A'!M129="","",'申込一覧表A'!M129)</f>
      </c>
      <c r="M105" s="48" t="str">
        <f>'申込一覧表A'!O129*60+'申込一覧表A'!P129&amp;"."&amp;'申込一覧表A'!Q129</f>
        <v>0.</v>
      </c>
      <c r="N105">
        <f>IF('申込一覧表A'!R129="","",'申込一覧表A'!R129)</f>
      </c>
      <c r="O105">
        <f t="shared" si="13"/>
      </c>
      <c r="P105" s="48">
        <f>IF('申込一覧表A'!S129="","",'申込一覧表A'!S129)</f>
      </c>
      <c r="Q105" s="48" t="str">
        <f>'申込一覧表A'!U129*60+'申込一覧表A'!V129&amp;"."&amp;'申込一覧表A'!W129</f>
        <v>0.</v>
      </c>
      <c r="R105">
        <f>IF('申込一覧表A'!X129="","",'申込一覧表A'!X129)</f>
      </c>
      <c r="S105">
        <f t="shared" si="14"/>
      </c>
      <c r="T105" s="48">
        <f>IF('申込一覧表A'!AA129="","",'申込一覧表A'!AA129)</f>
      </c>
      <c r="U105" s="48" t="str">
        <f>'申込一覧表A'!AC129*60+'申込一覧表A'!AD129&amp;"."&amp;'申込一覧表A'!AE129</f>
        <v>0.</v>
      </c>
      <c r="W105" t="str">
        <f t="shared" si="15"/>
        <v>  </v>
      </c>
      <c r="X105" s="48">
        <f>IF('申込一覧表A'!AF129="","",'申込一覧表A'!AF129)</f>
      </c>
      <c r="Y105" s="48" t="str">
        <f>'申込一覧表A'!AH129*60+'申込一覧表A'!AI129&amp;"."&amp;'申込一覧表A'!AJ129</f>
        <v>0.</v>
      </c>
      <c r="Z105" s="48"/>
      <c r="AA105" t="str">
        <f t="shared" si="16"/>
        <v>  </v>
      </c>
      <c r="AQ105" s="48"/>
      <c r="AT105" s="48"/>
      <c r="AW105" s="48"/>
      <c r="AX105" s="48"/>
      <c r="AY105" s="48"/>
    </row>
    <row r="106" spans="1:23" ht="17.25">
      <c r="A106">
        <v>1</v>
      </c>
      <c r="B106">
        <v>2</v>
      </c>
      <c r="C106">
        <v>3</v>
      </c>
      <c r="D106">
        <v>4</v>
      </c>
      <c r="E106">
        <v>5</v>
      </c>
      <c r="F106">
        <v>6</v>
      </c>
      <c r="G106">
        <v>7</v>
      </c>
      <c r="H106">
        <v>8</v>
      </c>
      <c r="I106">
        <v>9</v>
      </c>
      <c r="J106">
        <v>10</v>
      </c>
      <c r="K106">
        <v>11</v>
      </c>
      <c r="L106">
        <v>12</v>
      </c>
      <c r="M106">
        <v>13</v>
      </c>
      <c r="N106">
        <v>14</v>
      </c>
      <c r="O106">
        <v>15</v>
      </c>
      <c r="P106">
        <v>16</v>
      </c>
      <c r="Q106">
        <v>17</v>
      </c>
      <c r="R106">
        <v>18</v>
      </c>
      <c r="S106">
        <v>19</v>
      </c>
      <c r="T106">
        <v>20</v>
      </c>
      <c r="U106">
        <v>21</v>
      </c>
      <c r="V106">
        <v>22</v>
      </c>
      <c r="W106">
        <v>23</v>
      </c>
    </row>
  </sheetData>
  <sheetProtection password="CC6F" sheet="1" formatCells="0" selectLockedCells="1" selectUnlockedCells="1"/>
  <autoFilter ref="A1:AA105"/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I91"/>
  <sheetViews>
    <sheetView zoomScale="75" zoomScaleNormal="75" zoomScalePageLayoutView="0" workbookViewId="0" topLeftCell="A34">
      <selection activeCell="J38" sqref="J38"/>
    </sheetView>
  </sheetViews>
  <sheetFormatPr defaultColWidth="8.66015625" defaultRowHeight="18"/>
  <cols>
    <col min="1" max="1" width="9.41015625" style="103" bestFit="1" customWidth="1"/>
    <col min="2" max="2" width="21.33203125" style="50" bestFit="1" customWidth="1"/>
    <col min="3" max="3" width="4.16015625" style="31" customWidth="1"/>
    <col min="4" max="4" width="10" style="31" customWidth="1"/>
    <col min="5" max="5" width="24.41015625" style="31" customWidth="1"/>
    <col min="6" max="6" width="34.5" style="31" customWidth="1"/>
    <col min="7" max="7" width="13.66015625" style="44" bestFit="1" customWidth="1"/>
    <col min="8" max="8" width="1.66015625" style="50" hidden="1" customWidth="1"/>
    <col min="9" max="9" width="4.08203125" style="31" hidden="1" customWidth="1"/>
    <col min="10" max="11" width="11.41015625" style="31" customWidth="1"/>
    <col min="12" max="16384" width="8.83203125" style="31" customWidth="1"/>
  </cols>
  <sheetData>
    <row r="1" ht="32.25" customHeight="1">
      <c r="C1" s="40" t="s">
        <v>507</v>
      </c>
    </row>
    <row r="2" ht="1.5" customHeight="1"/>
    <row r="3" spans="1:7" ht="30" customHeight="1" thickBot="1">
      <c r="A3" s="119" t="s">
        <v>494</v>
      </c>
      <c r="B3" s="104" t="s">
        <v>120</v>
      </c>
      <c r="D3" s="36" t="s">
        <v>506</v>
      </c>
      <c r="E3" s="32" t="s">
        <v>8</v>
      </c>
      <c r="F3" s="30" t="s">
        <v>119</v>
      </c>
      <c r="G3" s="36" t="s">
        <v>118</v>
      </c>
    </row>
    <row r="4" spans="1:9" ht="22.5" customHeight="1" thickTop="1">
      <c r="A4" s="120">
        <v>101</v>
      </c>
      <c r="B4" s="121" t="s">
        <v>419</v>
      </c>
      <c r="D4" s="38">
        <v>153104</v>
      </c>
      <c r="E4" s="42" t="s">
        <v>277</v>
      </c>
      <c r="F4" s="34" t="s">
        <v>44</v>
      </c>
      <c r="G4" s="35" t="s">
        <v>45</v>
      </c>
      <c r="H4" s="42" t="s">
        <v>182</v>
      </c>
      <c r="I4" s="102" t="s">
        <v>210</v>
      </c>
    </row>
    <row r="5" spans="1:9" ht="22.5" customHeight="1">
      <c r="A5" s="122">
        <v>102</v>
      </c>
      <c r="B5" s="120" t="s">
        <v>10</v>
      </c>
      <c r="D5" s="38">
        <v>153105</v>
      </c>
      <c r="E5" s="42" t="s">
        <v>278</v>
      </c>
      <c r="F5" s="34" t="s">
        <v>46</v>
      </c>
      <c r="G5" s="35" t="s">
        <v>47</v>
      </c>
      <c r="H5" s="42" t="s">
        <v>183</v>
      </c>
      <c r="I5" s="37" t="s">
        <v>211</v>
      </c>
    </row>
    <row r="6" spans="1:9" ht="22.5" customHeight="1">
      <c r="A6" s="120">
        <v>103</v>
      </c>
      <c r="B6" s="122" t="s">
        <v>12</v>
      </c>
      <c r="D6" s="38">
        <v>153106</v>
      </c>
      <c r="E6" s="42" t="s">
        <v>279</v>
      </c>
      <c r="F6" s="34" t="s">
        <v>48</v>
      </c>
      <c r="G6" s="35" t="s">
        <v>49</v>
      </c>
      <c r="H6" s="42" t="s">
        <v>184</v>
      </c>
      <c r="I6" s="37" t="s">
        <v>212</v>
      </c>
    </row>
    <row r="7" spans="1:9" ht="22.5" customHeight="1">
      <c r="A7" s="122">
        <v>104</v>
      </c>
      <c r="B7" s="122" t="s">
        <v>14</v>
      </c>
      <c r="D7" s="38">
        <v>153107</v>
      </c>
      <c r="E7" s="42" t="s">
        <v>280</v>
      </c>
      <c r="F7" s="34" t="s">
        <v>50</v>
      </c>
      <c r="G7" s="35" t="s">
        <v>51</v>
      </c>
      <c r="H7" s="42" t="s">
        <v>185</v>
      </c>
      <c r="I7" s="37" t="s">
        <v>213</v>
      </c>
    </row>
    <row r="8" spans="1:9" ht="22.5" customHeight="1">
      <c r="A8" s="120">
        <v>105</v>
      </c>
      <c r="B8" s="122" t="s">
        <v>16</v>
      </c>
      <c r="D8" s="38">
        <v>153109</v>
      </c>
      <c r="E8" s="42" t="s">
        <v>281</v>
      </c>
      <c r="F8" s="34" t="s">
        <v>358</v>
      </c>
      <c r="G8" s="35" t="s">
        <v>130</v>
      </c>
      <c r="H8" s="42" t="s">
        <v>186</v>
      </c>
      <c r="I8" s="37" t="s">
        <v>214</v>
      </c>
    </row>
    <row r="9" spans="1:9" ht="22.5" customHeight="1">
      <c r="A9" s="122">
        <v>106</v>
      </c>
      <c r="B9" s="122" t="s">
        <v>420</v>
      </c>
      <c r="D9" s="38">
        <v>153112</v>
      </c>
      <c r="E9" s="42" t="s">
        <v>372</v>
      </c>
      <c r="F9" s="34" t="s">
        <v>362</v>
      </c>
      <c r="G9" s="35" t="s">
        <v>52</v>
      </c>
      <c r="H9" s="42" t="s">
        <v>187</v>
      </c>
      <c r="I9" s="37" t="s">
        <v>215</v>
      </c>
    </row>
    <row r="10" spans="1:9" ht="22.5" customHeight="1">
      <c r="A10" s="120">
        <v>107</v>
      </c>
      <c r="B10" s="122" t="s">
        <v>18</v>
      </c>
      <c r="D10" s="38">
        <v>153113</v>
      </c>
      <c r="E10" s="42" t="s">
        <v>282</v>
      </c>
      <c r="F10" s="34" t="s">
        <v>123</v>
      </c>
      <c r="G10" s="35" t="s">
        <v>53</v>
      </c>
      <c r="H10" s="42" t="s">
        <v>188</v>
      </c>
      <c r="I10" s="37" t="s">
        <v>216</v>
      </c>
    </row>
    <row r="11" spans="1:9" ht="22.5" customHeight="1">
      <c r="A11" s="122">
        <v>108</v>
      </c>
      <c r="B11" s="122" t="s">
        <v>20</v>
      </c>
      <c r="D11" s="38">
        <v>153114</v>
      </c>
      <c r="E11" s="42" t="s">
        <v>283</v>
      </c>
      <c r="F11" s="34" t="s">
        <v>54</v>
      </c>
      <c r="G11" s="35" t="s">
        <v>55</v>
      </c>
      <c r="H11" s="42" t="s">
        <v>189</v>
      </c>
      <c r="I11" s="37" t="s">
        <v>217</v>
      </c>
    </row>
    <row r="12" spans="1:9" ht="22.5" customHeight="1">
      <c r="A12" s="120">
        <v>109</v>
      </c>
      <c r="B12" s="122" t="s">
        <v>22</v>
      </c>
      <c r="D12" s="38">
        <v>153115</v>
      </c>
      <c r="E12" s="42" t="s">
        <v>284</v>
      </c>
      <c r="F12" s="34" t="s">
        <v>56</v>
      </c>
      <c r="G12" s="35" t="s">
        <v>57</v>
      </c>
      <c r="H12" s="42" t="s">
        <v>190</v>
      </c>
      <c r="I12" s="37" t="s">
        <v>218</v>
      </c>
    </row>
    <row r="13" spans="1:9" ht="22.5" customHeight="1">
      <c r="A13" s="122">
        <v>110</v>
      </c>
      <c r="B13" s="122" t="s">
        <v>23</v>
      </c>
      <c r="D13" s="38">
        <v>153116</v>
      </c>
      <c r="E13" s="42" t="s">
        <v>285</v>
      </c>
      <c r="F13" s="34" t="s">
        <v>131</v>
      </c>
      <c r="G13" s="35" t="s">
        <v>58</v>
      </c>
      <c r="H13" s="42" t="s">
        <v>191</v>
      </c>
      <c r="I13" s="37" t="s">
        <v>219</v>
      </c>
    </row>
    <row r="14" spans="1:9" ht="22.5" customHeight="1">
      <c r="A14" s="120">
        <v>111</v>
      </c>
      <c r="B14" s="122" t="s">
        <v>421</v>
      </c>
      <c r="D14" s="38">
        <v>153117</v>
      </c>
      <c r="E14" s="42" t="s">
        <v>286</v>
      </c>
      <c r="F14" s="34" t="s">
        <v>59</v>
      </c>
      <c r="G14" s="35" t="s">
        <v>132</v>
      </c>
      <c r="H14" s="42" t="s">
        <v>192</v>
      </c>
      <c r="I14" s="37" t="s">
        <v>220</v>
      </c>
    </row>
    <row r="15" spans="1:9" ht="22.5" customHeight="1">
      <c r="A15" s="122">
        <v>112</v>
      </c>
      <c r="B15" s="122" t="s">
        <v>422</v>
      </c>
      <c r="D15" s="38">
        <v>153118</v>
      </c>
      <c r="E15" s="42" t="s">
        <v>514</v>
      </c>
      <c r="F15" s="34" t="s">
        <v>124</v>
      </c>
      <c r="G15" s="35" t="s">
        <v>60</v>
      </c>
      <c r="H15" s="42" t="s">
        <v>193</v>
      </c>
      <c r="I15" s="37" t="s">
        <v>221</v>
      </c>
    </row>
    <row r="16" spans="1:9" ht="22.5" customHeight="1">
      <c r="A16" s="120" t="s">
        <v>477</v>
      </c>
      <c r="B16" s="122" t="s">
        <v>27</v>
      </c>
      <c r="D16" s="38">
        <v>153119</v>
      </c>
      <c r="E16" s="42"/>
      <c r="F16" s="34"/>
      <c r="G16" s="35"/>
      <c r="H16" s="42" t="s">
        <v>194</v>
      </c>
      <c r="I16" s="37" t="s">
        <v>222</v>
      </c>
    </row>
    <row r="17" spans="1:9" ht="22.5" customHeight="1">
      <c r="A17" s="122">
        <v>117</v>
      </c>
      <c r="B17" s="122" t="s">
        <v>430</v>
      </c>
      <c r="D17" s="38">
        <v>153120</v>
      </c>
      <c r="E17" s="42" t="s">
        <v>529</v>
      </c>
      <c r="F17" s="34" t="s">
        <v>61</v>
      </c>
      <c r="G17" s="35" t="s">
        <v>62</v>
      </c>
      <c r="H17" s="42" t="s">
        <v>195</v>
      </c>
      <c r="I17" s="37" t="s">
        <v>223</v>
      </c>
    </row>
    <row r="18" spans="1:9" ht="22.5" customHeight="1">
      <c r="A18" s="120">
        <v>118</v>
      </c>
      <c r="B18" s="122" t="s">
        <v>517</v>
      </c>
      <c r="D18" s="38">
        <v>153121</v>
      </c>
      <c r="E18" s="42" t="s">
        <v>287</v>
      </c>
      <c r="F18" s="34" t="s">
        <v>63</v>
      </c>
      <c r="G18" s="35" t="s">
        <v>64</v>
      </c>
      <c r="H18" s="42" t="s">
        <v>196</v>
      </c>
      <c r="I18" s="37" t="s">
        <v>224</v>
      </c>
    </row>
    <row r="19" spans="1:9" ht="22.5" customHeight="1">
      <c r="A19" s="122">
        <v>119</v>
      </c>
      <c r="B19" s="122" t="s">
        <v>25</v>
      </c>
      <c r="D19" s="38">
        <v>153122</v>
      </c>
      <c r="E19" s="42" t="s">
        <v>288</v>
      </c>
      <c r="F19" s="34" t="s">
        <v>65</v>
      </c>
      <c r="G19" s="35" t="s">
        <v>66</v>
      </c>
      <c r="H19" s="42" t="s">
        <v>197</v>
      </c>
      <c r="I19" s="37" t="s">
        <v>225</v>
      </c>
    </row>
    <row r="20" spans="1:9" ht="22.5" customHeight="1">
      <c r="A20" s="120">
        <v>123</v>
      </c>
      <c r="B20" s="122" t="s">
        <v>432</v>
      </c>
      <c r="D20" s="38">
        <v>153123</v>
      </c>
      <c r="E20" s="42" t="s">
        <v>289</v>
      </c>
      <c r="F20" s="34" t="s">
        <v>67</v>
      </c>
      <c r="G20" s="35" t="s">
        <v>68</v>
      </c>
      <c r="H20" s="42" t="s">
        <v>198</v>
      </c>
      <c r="I20" s="37" t="s">
        <v>226</v>
      </c>
    </row>
    <row r="21" spans="1:9" ht="22.5" customHeight="1">
      <c r="A21" s="122">
        <v>126</v>
      </c>
      <c r="B21" s="122" t="s">
        <v>434</v>
      </c>
      <c r="D21" s="38">
        <v>153124</v>
      </c>
      <c r="E21" s="42" t="s">
        <v>290</v>
      </c>
      <c r="F21" s="34" t="s">
        <v>133</v>
      </c>
      <c r="G21" s="35" t="s">
        <v>69</v>
      </c>
      <c r="H21" s="42" t="s">
        <v>199</v>
      </c>
      <c r="I21" s="37" t="s">
        <v>227</v>
      </c>
    </row>
    <row r="22" spans="1:9" ht="22.5" customHeight="1">
      <c r="A22" s="120">
        <v>127</v>
      </c>
      <c r="B22" s="122" t="s">
        <v>423</v>
      </c>
      <c r="D22" s="38">
        <v>153125</v>
      </c>
      <c r="E22" s="42" t="s">
        <v>291</v>
      </c>
      <c r="F22" s="34" t="s">
        <v>70</v>
      </c>
      <c r="G22" s="35" t="s">
        <v>71</v>
      </c>
      <c r="H22" s="42" t="s">
        <v>200</v>
      </c>
      <c r="I22" s="37" t="s">
        <v>228</v>
      </c>
    </row>
    <row r="23" spans="1:9" ht="22.5" customHeight="1">
      <c r="A23" s="122">
        <v>128</v>
      </c>
      <c r="B23" s="122" t="s">
        <v>424</v>
      </c>
      <c r="D23" s="38">
        <v>153126</v>
      </c>
      <c r="E23" s="42" t="s">
        <v>292</v>
      </c>
      <c r="F23" s="34" t="s">
        <v>117</v>
      </c>
      <c r="G23" s="35" t="s">
        <v>72</v>
      </c>
      <c r="H23" s="42" t="s">
        <v>201</v>
      </c>
      <c r="I23" s="37" t="s">
        <v>229</v>
      </c>
    </row>
    <row r="24" spans="1:9" ht="22.5" customHeight="1">
      <c r="A24" s="120">
        <v>129</v>
      </c>
      <c r="B24" s="122" t="s">
        <v>425</v>
      </c>
      <c r="D24" s="38">
        <v>153129</v>
      </c>
      <c r="E24" s="42" t="s">
        <v>293</v>
      </c>
      <c r="F24" s="34" t="s">
        <v>74</v>
      </c>
      <c r="G24" s="35" t="s">
        <v>75</v>
      </c>
      <c r="H24" s="42" t="s">
        <v>202</v>
      </c>
      <c r="I24" s="37" t="s">
        <v>230</v>
      </c>
    </row>
    <row r="25" spans="1:9" ht="22.5" customHeight="1">
      <c r="A25" s="122">
        <v>130</v>
      </c>
      <c r="B25" s="122" t="s">
        <v>426</v>
      </c>
      <c r="D25" s="38">
        <v>153130</v>
      </c>
      <c r="E25" s="42" t="s">
        <v>294</v>
      </c>
      <c r="F25" s="34" t="s">
        <v>76</v>
      </c>
      <c r="G25" s="35" t="s">
        <v>77</v>
      </c>
      <c r="H25" s="42" t="s">
        <v>203</v>
      </c>
      <c r="I25" s="37" t="s">
        <v>231</v>
      </c>
    </row>
    <row r="26" spans="1:9" ht="22.5" customHeight="1">
      <c r="A26" s="120">
        <v>131</v>
      </c>
      <c r="B26" s="122" t="s">
        <v>427</v>
      </c>
      <c r="D26" s="38">
        <v>153131</v>
      </c>
      <c r="E26" s="42" t="s">
        <v>295</v>
      </c>
      <c r="F26" s="34" t="s">
        <v>125</v>
      </c>
      <c r="G26" s="35" t="s">
        <v>78</v>
      </c>
      <c r="H26" s="42" t="s">
        <v>204</v>
      </c>
      <c r="I26" s="37" t="s">
        <v>232</v>
      </c>
    </row>
    <row r="27" spans="1:9" ht="22.5" customHeight="1">
      <c r="A27" s="122">
        <v>132</v>
      </c>
      <c r="B27" s="122" t="s">
        <v>428</v>
      </c>
      <c r="D27" s="38">
        <v>153132</v>
      </c>
      <c r="E27" s="42" t="s">
        <v>530</v>
      </c>
      <c r="F27" s="34" t="s">
        <v>90</v>
      </c>
      <c r="G27" s="35" t="s">
        <v>91</v>
      </c>
      <c r="H27" s="42" t="s">
        <v>205</v>
      </c>
      <c r="I27" s="37" t="s">
        <v>233</v>
      </c>
    </row>
    <row r="28" spans="1:9" ht="22.5" customHeight="1">
      <c r="A28" s="120">
        <v>133</v>
      </c>
      <c r="B28" s="122" t="s">
        <v>476</v>
      </c>
      <c r="D28" s="38">
        <v>153133</v>
      </c>
      <c r="E28" s="42" t="s">
        <v>296</v>
      </c>
      <c r="F28" s="34" t="s">
        <v>79</v>
      </c>
      <c r="G28" s="35" t="s">
        <v>80</v>
      </c>
      <c r="H28" s="42" t="s">
        <v>177</v>
      </c>
      <c r="I28" s="37" t="s">
        <v>234</v>
      </c>
    </row>
    <row r="29" spans="1:9" ht="22.5" customHeight="1">
      <c r="A29" s="122">
        <v>134</v>
      </c>
      <c r="B29" s="122" t="s">
        <v>31</v>
      </c>
      <c r="D29" s="38">
        <v>153134</v>
      </c>
      <c r="E29" s="42" t="s">
        <v>81</v>
      </c>
      <c r="F29" s="34" t="s">
        <v>82</v>
      </c>
      <c r="G29" s="35" t="s">
        <v>135</v>
      </c>
      <c r="H29" s="42" t="s">
        <v>178</v>
      </c>
      <c r="I29" s="37" t="s">
        <v>235</v>
      </c>
    </row>
    <row r="30" spans="1:9" ht="22.5" customHeight="1">
      <c r="A30" s="120">
        <v>135</v>
      </c>
      <c r="B30" s="122" t="s">
        <v>33</v>
      </c>
      <c r="D30" s="38">
        <v>153135</v>
      </c>
      <c r="E30" s="42" t="s">
        <v>83</v>
      </c>
      <c r="F30" s="34" t="s">
        <v>126</v>
      </c>
      <c r="G30" s="35" t="s">
        <v>84</v>
      </c>
      <c r="H30" s="42" t="s">
        <v>169</v>
      </c>
      <c r="I30" s="37" t="s">
        <v>236</v>
      </c>
    </row>
    <row r="31" spans="1:9" ht="22.5" customHeight="1">
      <c r="A31" s="122">
        <v>136</v>
      </c>
      <c r="B31" s="122" t="s">
        <v>35</v>
      </c>
      <c r="D31" s="38">
        <v>153136</v>
      </c>
      <c r="E31" s="42" t="s">
        <v>297</v>
      </c>
      <c r="F31" s="34" t="s">
        <v>85</v>
      </c>
      <c r="G31" s="35" t="s">
        <v>86</v>
      </c>
      <c r="H31" s="42" t="s">
        <v>206</v>
      </c>
      <c r="I31" s="37" t="s">
        <v>237</v>
      </c>
    </row>
    <row r="32" spans="1:9" ht="22.5" customHeight="1">
      <c r="A32" s="120">
        <v>137</v>
      </c>
      <c r="B32" s="122" t="s">
        <v>37</v>
      </c>
      <c r="D32" s="38">
        <v>153137</v>
      </c>
      <c r="E32" s="42" t="s">
        <v>298</v>
      </c>
      <c r="F32" s="34" t="s">
        <v>87</v>
      </c>
      <c r="G32" s="35" t="s">
        <v>88</v>
      </c>
      <c r="H32" s="42" t="s">
        <v>207</v>
      </c>
      <c r="I32" s="37" t="s">
        <v>238</v>
      </c>
    </row>
    <row r="33" spans="1:9" ht="22.5" customHeight="1">
      <c r="A33" s="122" t="s">
        <v>520</v>
      </c>
      <c r="B33" s="122"/>
      <c r="D33" s="38">
        <v>153138</v>
      </c>
      <c r="E33" s="42" t="s">
        <v>299</v>
      </c>
      <c r="F33" s="34" t="s">
        <v>127</v>
      </c>
      <c r="G33" s="35" t="s">
        <v>89</v>
      </c>
      <c r="H33" s="42" t="s">
        <v>208</v>
      </c>
      <c r="I33" s="37" t="s">
        <v>239</v>
      </c>
    </row>
    <row r="34" spans="1:9" ht="22.5" customHeight="1">
      <c r="A34" s="120">
        <v>140</v>
      </c>
      <c r="B34" s="122" t="s">
        <v>478</v>
      </c>
      <c r="D34" s="39">
        <v>153139</v>
      </c>
      <c r="E34" s="43" t="s">
        <v>300</v>
      </c>
      <c r="F34" s="33" t="s">
        <v>129</v>
      </c>
      <c r="G34" s="35" t="s">
        <v>121</v>
      </c>
      <c r="H34" s="51" t="s">
        <v>209</v>
      </c>
      <c r="I34" s="37" t="s">
        <v>240</v>
      </c>
    </row>
    <row r="35" spans="1:9" ht="22.5" customHeight="1">
      <c r="A35" s="122">
        <v>141</v>
      </c>
      <c r="B35" s="122" t="s">
        <v>479</v>
      </c>
      <c r="D35" s="38">
        <v>153140</v>
      </c>
      <c r="E35" s="42" t="s">
        <v>122</v>
      </c>
      <c r="F35" s="34" t="s">
        <v>73</v>
      </c>
      <c r="G35" s="35" t="s">
        <v>134</v>
      </c>
      <c r="H35" s="42" t="s">
        <v>170</v>
      </c>
      <c r="I35" s="37" t="s">
        <v>241</v>
      </c>
    </row>
    <row r="36" spans="1:9" ht="22.5" customHeight="1">
      <c r="A36" s="120">
        <v>142</v>
      </c>
      <c r="B36" s="122" t="s">
        <v>480</v>
      </c>
      <c r="D36" s="41">
        <v>153141</v>
      </c>
      <c r="E36" s="37" t="s">
        <v>533</v>
      </c>
      <c r="F36" s="37" t="s">
        <v>534</v>
      </c>
      <c r="G36" s="41" t="s">
        <v>535</v>
      </c>
      <c r="H36" s="43" t="s">
        <v>403</v>
      </c>
      <c r="I36" s="37" t="s">
        <v>408</v>
      </c>
    </row>
    <row r="37" spans="1:9" ht="22.5" customHeight="1">
      <c r="A37" s="122">
        <v>143</v>
      </c>
      <c r="B37" s="122" t="s">
        <v>481</v>
      </c>
      <c r="D37" s="38">
        <v>153441</v>
      </c>
      <c r="E37" s="43" t="s">
        <v>403</v>
      </c>
      <c r="F37" s="37" t="s">
        <v>157</v>
      </c>
      <c r="G37" s="41" t="s">
        <v>158</v>
      </c>
      <c r="H37" s="43" t="s">
        <v>140</v>
      </c>
      <c r="I37" s="37" t="s">
        <v>251</v>
      </c>
    </row>
    <row r="38" spans="1:9" ht="22.5" customHeight="1">
      <c r="A38" s="120" t="s">
        <v>521</v>
      </c>
      <c r="B38" s="122"/>
      <c r="D38" s="38">
        <v>153451</v>
      </c>
      <c r="E38" s="43" t="s">
        <v>140</v>
      </c>
      <c r="F38" s="37" t="s">
        <v>143</v>
      </c>
      <c r="G38" s="41" t="s">
        <v>144</v>
      </c>
      <c r="H38" s="43" t="s">
        <v>141</v>
      </c>
      <c r="I38" s="37" t="s">
        <v>252</v>
      </c>
    </row>
    <row r="39" spans="1:9" ht="22.5" customHeight="1">
      <c r="A39" s="122">
        <v>147</v>
      </c>
      <c r="B39" s="122" t="s">
        <v>482</v>
      </c>
      <c r="D39" s="38">
        <v>153452</v>
      </c>
      <c r="E39" s="43" t="s">
        <v>141</v>
      </c>
      <c r="F39" s="37" t="s">
        <v>145</v>
      </c>
      <c r="G39" s="41" t="s">
        <v>146</v>
      </c>
      <c r="H39" s="43" t="s">
        <v>142</v>
      </c>
      <c r="I39" s="37" t="s">
        <v>409</v>
      </c>
    </row>
    <row r="40" spans="1:9" ht="22.5" customHeight="1">
      <c r="A40" s="120">
        <v>148</v>
      </c>
      <c r="B40" s="122" t="s">
        <v>483</v>
      </c>
      <c r="D40" s="41">
        <v>153453</v>
      </c>
      <c r="E40" s="43" t="s">
        <v>513</v>
      </c>
      <c r="F40" s="34" t="s">
        <v>147</v>
      </c>
      <c r="G40" s="41" t="s">
        <v>148</v>
      </c>
      <c r="H40" s="43" t="s">
        <v>404</v>
      </c>
      <c r="I40" s="37" t="s">
        <v>410</v>
      </c>
    </row>
    <row r="41" spans="1:9" ht="22.5" customHeight="1">
      <c r="A41" s="122">
        <v>152</v>
      </c>
      <c r="B41" s="122" t="s">
        <v>484</v>
      </c>
      <c r="D41" s="38">
        <v>153454</v>
      </c>
      <c r="E41" s="43" t="s">
        <v>404</v>
      </c>
      <c r="F41" s="37" t="s">
        <v>149</v>
      </c>
      <c r="G41" s="41" t="s">
        <v>150</v>
      </c>
      <c r="H41" s="43" t="s">
        <v>405</v>
      </c>
      <c r="I41" s="37" t="s">
        <v>411</v>
      </c>
    </row>
    <row r="42" spans="1:9" ht="22.5" customHeight="1">
      <c r="A42" s="120">
        <v>153</v>
      </c>
      <c r="B42" s="122" t="s">
        <v>485</v>
      </c>
      <c r="D42" s="41">
        <v>153455</v>
      </c>
      <c r="E42" s="43" t="s">
        <v>405</v>
      </c>
      <c r="F42" s="34" t="s">
        <v>151</v>
      </c>
      <c r="G42" s="41" t="s">
        <v>152</v>
      </c>
      <c r="H42" s="43" t="s">
        <v>406</v>
      </c>
      <c r="I42" s="37" t="s">
        <v>412</v>
      </c>
    </row>
    <row r="43" spans="1:9" ht="22.5" customHeight="1">
      <c r="A43" s="122">
        <v>156</v>
      </c>
      <c r="B43" s="122" t="s">
        <v>429</v>
      </c>
      <c r="D43" s="41">
        <v>153456</v>
      </c>
      <c r="E43" s="43" t="s">
        <v>406</v>
      </c>
      <c r="F43" s="34" t="s">
        <v>153</v>
      </c>
      <c r="G43" s="41" t="s">
        <v>154</v>
      </c>
      <c r="H43" s="43" t="s">
        <v>407</v>
      </c>
      <c r="I43" s="37" t="s">
        <v>413</v>
      </c>
    </row>
    <row r="44" spans="1:9" ht="22.5" customHeight="1">
      <c r="A44" s="120">
        <v>157</v>
      </c>
      <c r="B44" s="122" t="s">
        <v>486</v>
      </c>
      <c r="D44" s="41">
        <v>153457</v>
      </c>
      <c r="E44" s="43" t="s">
        <v>407</v>
      </c>
      <c r="F44" s="34" t="s">
        <v>155</v>
      </c>
      <c r="G44" s="41" t="s">
        <v>156</v>
      </c>
      <c r="H44" s="42" t="s">
        <v>171</v>
      </c>
      <c r="I44" s="37" t="s">
        <v>242</v>
      </c>
    </row>
    <row r="45" spans="1:9" ht="22.5" customHeight="1">
      <c r="A45" s="122">
        <v>158</v>
      </c>
      <c r="B45" s="122" t="s">
        <v>487</v>
      </c>
      <c r="D45" s="38">
        <v>153501</v>
      </c>
      <c r="E45" s="42" t="s">
        <v>92</v>
      </c>
      <c r="F45" s="34" t="s">
        <v>93</v>
      </c>
      <c r="G45" s="35" t="s">
        <v>94</v>
      </c>
      <c r="H45" s="42" t="s">
        <v>527</v>
      </c>
      <c r="I45" s="37" t="s">
        <v>528</v>
      </c>
    </row>
    <row r="46" spans="1:9" ht="22.5" customHeight="1">
      <c r="A46" s="123">
        <v>160</v>
      </c>
      <c r="B46" s="124" t="s">
        <v>488</v>
      </c>
      <c r="D46" s="38">
        <v>153502</v>
      </c>
      <c r="E46" s="42" t="s">
        <v>526</v>
      </c>
      <c r="F46" s="34" t="s">
        <v>95</v>
      </c>
      <c r="G46" s="35" t="s">
        <v>96</v>
      </c>
      <c r="H46" s="42" t="s">
        <v>172</v>
      </c>
      <c r="I46" s="37" t="s">
        <v>243</v>
      </c>
    </row>
    <row r="47" spans="1:9" ht="22.5" customHeight="1">
      <c r="A47" s="123">
        <v>165</v>
      </c>
      <c r="B47" s="124" t="s">
        <v>489</v>
      </c>
      <c r="D47" s="38">
        <v>153503</v>
      </c>
      <c r="E47" s="42" t="s">
        <v>97</v>
      </c>
      <c r="F47" s="34" t="s">
        <v>136</v>
      </c>
      <c r="G47" s="35" t="s">
        <v>137</v>
      </c>
      <c r="H47" s="42" t="s">
        <v>173</v>
      </c>
      <c r="I47" s="37" t="s">
        <v>244</v>
      </c>
    </row>
    <row r="48" spans="1:9" ht="22.5" customHeight="1">
      <c r="A48" s="123">
        <v>169</v>
      </c>
      <c r="B48" s="124" t="s">
        <v>475</v>
      </c>
      <c r="D48" s="38">
        <v>153504</v>
      </c>
      <c r="E48" s="42" t="s">
        <v>98</v>
      </c>
      <c r="F48" s="34" t="s">
        <v>99</v>
      </c>
      <c r="G48" s="35" t="s">
        <v>100</v>
      </c>
      <c r="H48" s="42" t="s">
        <v>179</v>
      </c>
      <c r="I48" s="37" t="s">
        <v>245</v>
      </c>
    </row>
    <row r="49" spans="1:9" ht="22.5" customHeight="1">
      <c r="A49" s="123">
        <v>170</v>
      </c>
      <c r="B49" s="122" t="s">
        <v>505</v>
      </c>
      <c r="D49" s="38">
        <v>153505</v>
      </c>
      <c r="E49" s="42" t="s">
        <v>101</v>
      </c>
      <c r="F49" s="34" t="s">
        <v>102</v>
      </c>
      <c r="G49" s="35" t="s">
        <v>138</v>
      </c>
      <c r="H49" s="42" t="s">
        <v>180</v>
      </c>
      <c r="I49" s="37" t="s">
        <v>246</v>
      </c>
    </row>
    <row r="50" spans="1:9" ht="22.5" customHeight="1">
      <c r="A50" s="123">
        <v>172</v>
      </c>
      <c r="B50" s="122" t="s">
        <v>508</v>
      </c>
      <c r="D50" s="38">
        <v>153506</v>
      </c>
      <c r="E50" s="42" t="s">
        <v>103</v>
      </c>
      <c r="F50" s="34" t="s">
        <v>104</v>
      </c>
      <c r="G50" s="35" t="s">
        <v>105</v>
      </c>
      <c r="H50" s="42" t="s">
        <v>181</v>
      </c>
      <c r="I50" s="37" t="s">
        <v>247</v>
      </c>
    </row>
    <row r="51" spans="1:9" ht="22.5" customHeight="1">
      <c r="A51" s="137">
        <v>180</v>
      </c>
      <c r="B51" s="122" t="s">
        <v>510</v>
      </c>
      <c r="D51" s="38">
        <v>153507</v>
      </c>
      <c r="E51" s="42" t="s">
        <v>106</v>
      </c>
      <c r="F51" s="34" t="s">
        <v>107</v>
      </c>
      <c r="G51" s="35" t="s">
        <v>108</v>
      </c>
      <c r="H51" s="42" t="s">
        <v>174</v>
      </c>
      <c r="I51" s="37" t="s">
        <v>248</v>
      </c>
    </row>
    <row r="52" spans="1:9" ht="22.5" customHeight="1">
      <c r="A52" s="137">
        <v>182</v>
      </c>
      <c r="B52" s="122" t="s">
        <v>509</v>
      </c>
      <c r="D52" s="38">
        <v>153508</v>
      </c>
      <c r="E52" s="42" t="s">
        <v>109</v>
      </c>
      <c r="F52" s="34" t="s">
        <v>110</v>
      </c>
      <c r="G52" s="35" t="s">
        <v>111</v>
      </c>
      <c r="H52" s="42" t="s">
        <v>175</v>
      </c>
      <c r="I52" s="37" t="s">
        <v>249</v>
      </c>
    </row>
    <row r="53" spans="1:9" ht="22.5" customHeight="1">
      <c r="A53" s="125">
        <v>201</v>
      </c>
      <c r="B53" s="126" t="s">
        <v>419</v>
      </c>
      <c r="D53" s="38">
        <v>153509</v>
      </c>
      <c r="E53" s="42" t="s">
        <v>112</v>
      </c>
      <c r="F53" s="34" t="s">
        <v>113</v>
      </c>
      <c r="G53" s="35" t="s">
        <v>114</v>
      </c>
      <c r="H53" s="42" t="s">
        <v>176</v>
      </c>
      <c r="I53" s="37" t="s">
        <v>250</v>
      </c>
    </row>
    <row r="54" spans="1:9" ht="22.5" customHeight="1">
      <c r="A54" s="125">
        <v>202</v>
      </c>
      <c r="B54" s="126" t="s">
        <v>10</v>
      </c>
      <c r="D54" s="38">
        <v>153510</v>
      </c>
      <c r="E54" s="42" t="s">
        <v>115</v>
      </c>
      <c r="F54" s="34" t="s">
        <v>128</v>
      </c>
      <c r="G54" s="35" t="s">
        <v>116</v>
      </c>
      <c r="H54" s="51" t="s">
        <v>260</v>
      </c>
      <c r="I54" s="37" t="s">
        <v>253</v>
      </c>
    </row>
    <row r="55" spans="1:9" ht="22.5" customHeight="1">
      <c r="A55" s="125">
        <v>203</v>
      </c>
      <c r="B55" s="127" t="s">
        <v>12</v>
      </c>
      <c r="D55" s="38"/>
      <c r="E55" s="43"/>
      <c r="F55" s="37"/>
      <c r="G55" s="41"/>
      <c r="H55" s="51" t="s">
        <v>259</v>
      </c>
      <c r="I55" s="37" t="s">
        <v>254</v>
      </c>
    </row>
    <row r="56" spans="1:9" ht="22.5" customHeight="1">
      <c r="A56" s="125">
        <v>204</v>
      </c>
      <c r="B56" s="127" t="s">
        <v>14</v>
      </c>
      <c r="D56" s="38"/>
      <c r="E56" s="57"/>
      <c r="F56" s="37"/>
      <c r="G56" s="41"/>
      <c r="H56" s="51" t="s">
        <v>258</v>
      </c>
      <c r="I56" s="37" t="s">
        <v>255</v>
      </c>
    </row>
    <row r="57" spans="1:9" ht="22.5" customHeight="1">
      <c r="A57" s="125">
        <v>205</v>
      </c>
      <c r="B57" s="127" t="s">
        <v>16</v>
      </c>
      <c r="D57" s="41"/>
      <c r="E57" s="43"/>
      <c r="F57" s="34"/>
      <c r="G57" s="41"/>
      <c r="H57" s="51" t="s">
        <v>257</v>
      </c>
      <c r="I57" s="37" t="s">
        <v>256</v>
      </c>
    </row>
    <row r="58" spans="1:2" ht="22.5" customHeight="1">
      <c r="A58" s="125">
        <v>206</v>
      </c>
      <c r="B58" s="127" t="s">
        <v>420</v>
      </c>
    </row>
    <row r="59" spans="1:2" ht="22.5" customHeight="1">
      <c r="A59" s="125">
        <v>207</v>
      </c>
      <c r="B59" s="126" t="s">
        <v>18</v>
      </c>
    </row>
    <row r="60" spans="1:2" ht="22.5" customHeight="1">
      <c r="A60" s="128">
        <v>208</v>
      </c>
      <c r="B60" s="126" t="s">
        <v>20</v>
      </c>
    </row>
    <row r="61" spans="1:2" ht="22.5" customHeight="1">
      <c r="A61" s="128">
        <v>209</v>
      </c>
      <c r="B61" s="126" t="s">
        <v>22</v>
      </c>
    </row>
    <row r="62" spans="1:2" ht="22.5" customHeight="1">
      <c r="A62" s="128">
        <v>210</v>
      </c>
      <c r="B62" s="126" t="s">
        <v>23</v>
      </c>
    </row>
    <row r="63" spans="1:2" ht="22.5" customHeight="1">
      <c r="A63" s="128">
        <v>211</v>
      </c>
      <c r="B63" s="126" t="s">
        <v>421</v>
      </c>
    </row>
    <row r="64" spans="1:2" ht="22.5" customHeight="1">
      <c r="A64" s="128">
        <v>212</v>
      </c>
      <c r="B64" s="126" t="s">
        <v>422</v>
      </c>
    </row>
    <row r="65" spans="1:2" ht="22.5" customHeight="1">
      <c r="A65" s="128">
        <v>214</v>
      </c>
      <c r="B65" s="126" t="s">
        <v>519</v>
      </c>
    </row>
    <row r="66" spans="1:2" ht="22.5" customHeight="1">
      <c r="A66" s="128">
        <v>215</v>
      </c>
      <c r="B66" s="126" t="s">
        <v>518</v>
      </c>
    </row>
    <row r="67" spans="1:2" ht="22.5" customHeight="1">
      <c r="A67" s="128">
        <v>221</v>
      </c>
      <c r="B67" s="126" t="s">
        <v>431</v>
      </c>
    </row>
    <row r="68" spans="1:2" ht="22.5" customHeight="1">
      <c r="A68" s="128">
        <v>225</v>
      </c>
      <c r="B68" s="126" t="s">
        <v>433</v>
      </c>
    </row>
    <row r="69" spans="1:2" ht="22.5" customHeight="1">
      <c r="A69" s="128">
        <v>226</v>
      </c>
      <c r="B69" s="126"/>
    </row>
    <row r="70" spans="1:2" ht="17.25">
      <c r="A70" s="128">
        <v>228</v>
      </c>
      <c r="B70" s="126" t="s">
        <v>424</v>
      </c>
    </row>
    <row r="71" spans="1:2" ht="17.25">
      <c r="A71" s="128">
        <v>229</v>
      </c>
      <c r="B71" s="126" t="s">
        <v>425</v>
      </c>
    </row>
    <row r="72" spans="1:2" ht="17.25">
      <c r="A72" s="128">
        <v>230</v>
      </c>
      <c r="B72" s="126" t="s">
        <v>426</v>
      </c>
    </row>
    <row r="73" spans="1:2" ht="17.25">
      <c r="A73" s="128">
        <v>231</v>
      </c>
      <c r="B73" s="126" t="s">
        <v>427</v>
      </c>
    </row>
    <row r="74" spans="1:2" ht="17.25">
      <c r="A74" s="128">
        <v>232</v>
      </c>
      <c r="B74" s="126" t="s">
        <v>428</v>
      </c>
    </row>
    <row r="75" spans="1:2" ht="17.25">
      <c r="A75" s="128">
        <v>233</v>
      </c>
      <c r="B75" s="126" t="s">
        <v>476</v>
      </c>
    </row>
    <row r="76" spans="1:2" ht="17.25">
      <c r="A76" s="128">
        <v>234</v>
      </c>
      <c r="B76" s="126" t="s">
        <v>31</v>
      </c>
    </row>
    <row r="77" spans="1:2" ht="17.25">
      <c r="A77" s="128">
        <v>235</v>
      </c>
      <c r="B77" s="126" t="s">
        <v>33</v>
      </c>
    </row>
    <row r="78" spans="1:2" ht="17.25">
      <c r="A78" s="128">
        <v>236</v>
      </c>
      <c r="B78" s="126" t="s">
        <v>35</v>
      </c>
    </row>
    <row r="79" spans="1:2" ht="17.25">
      <c r="A79" s="128">
        <v>237</v>
      </c>
      <c r="B79" s="126" t="s">
        <v>37</v>
      </c>
    </row>
    <row r="80" spans="1:2" ht="21" customHeight="1">
      <c r="A80" s="128">
        <v>238</v>
      </c>
      <c r="B80" s="126"/>
    </row>
    <row r="81" spans="1:2" ht="17.25">
      <c r="A81" s="128">
        <v>240</v>
      </c>
      <c r="B81" s="126" t="s">
        <v>478</v>
      </c>
    </row>
    <row r="82" spans="1:2" ht="17.25">
      <c r="A82" s="128">
        <v>245</v>
      </c>
      <c r="B82" s="126" t="s">
        <v>490</v>
      </c>
    </row>
    <row r="83" spans="1:2" ht="17.25">
      <c r="A83" s="128">
        <v>250</v>
      </c>
      <c r="B83" s="126" t="s">
        <v>491</v>
      </c>
    </row>
    <row r="84" spans="1:2" ht="17.25">
      <c r="A84" s="128">
        <v>255</v>
      </c>
      <c r="B84" s="126" t="s">
        <v>492</v>
      </c>
    </row>
    <row r="85" spans="1:2" ht="17.25">
      <c r="A85" s="128">
        <v>261</v>
      </c>
      <c r="B85" s="126" t="s">
        <v>493</v>
      </c>
    </row>
    <row r="86" spans="1:2" ht="17.25">
      <c r="A86" s="128">
        <v>266</v>
      </c>
      <c r="B86" s="126" t="s">
        <v>489</v>
      </c>
    </row>
    <row r="87" spans="1:2" ht="17.25">
      <c r="A87" s="128">
        <v>269</v>
      </c>
      <c r="B87" s="126" t="s">
        <v>475</v>
      </c>
    </row>
    <row r="88" spans="1:2" ht="17.25">
      <c r="A88" s="128">
        <v>270</v>
      </c>
      <c r="B88" s="126" t="s">
        <v>505</v>
      </c>
    </row>
    <row r="89" spans="1:2" ht="17.25">
      <c r="A89" s="128">
        <v>272</v>
      </c>
      <c r="B89" s="126" t="s">
        <v>508</v>
      </c>
    </row>
    <row r="90" spans="1:2" ht="17.25">
      <c r="A90" s="128">
        <v>280</v>
      </c>
      <c r="B90" s="126" t="s">
        <v>510</v>
      </c>
    </row>
    <row r="91" spans="1:2" ht="17.25">
      <c r="A91" s="128">
        <v>282</v>
      </c>
      <c r="B91" s="126" t="s">
        <v>509</v>
      </c>
    </row>
  </sheetData>
  <sheetProtection/>
  <printOptions horizontalCentered="1" verticalCentered="1"/>
  <pageMargins left="0.5905511811023623" right="0.5905511811023623" top="0.29" bottom="0.23" header="0.2" footer="0.2"/>
  <pageSetup fitToHeight="1" fitToWidth="1"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申込ファイル</dc:title>
  <dc:subject>高体連陸上競技専門部</dc:subject>
  <dc:creator>k</dc:creator>
  <cp:keywords/>
  <dc:description/>
  <cp:lastModifiedBy>山梨県教育庁高校教育課</cp:lastModifiedBy>
  <cp:lastPrinted>2013-04-02T06:02:33Z</cp:lastPrinted>
  <dcterms:created xsi:type="dcterms:W3CDTF">1998-04-29T04:01:12Z</dcterms:created>
  <dcterms:modified xsi:type="dcterms:W3CDTF">2014-04-09T23:59:51Z</dcterms:modified>
  <cp:category>大会申込一覧表</cp:category>
  <cp:version/>
  <cp:contentType/>
  <cp:contentStatus/>
</cp:coreProperties>
</file>